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Broader Public Sector Procurement Guidelines\2024-25\"/>
    </mc:Choice>
  </mc:AlternateContent>
  <xr:revisionPtr revIDLastSave="0" documentId="13_ncr:1_{6400CB29-664A-4F21-B0FF-B0D4527AC614}" xr6:coauthVersionLast="47" xr6:coauthVersionMax="47" xr10:uidLastSave="{00000000-0000-0000-0000-000000000000}"/>
  <bookViews>
    <workbookView xWindow="28680" yWindow="-120" windowWidth="29040" windowHeight="15840" tabRatio="954" firstSheet="1" activeTab="1" xr2:uid="{00000000-000D-0000-FFFF-FFFF00000000}"/>
  </bookViews>
  <sheets>
    <sheet name="Summary-Review" sheetId="14" state="hidden" r:id="rId1"/>
    <sheet name="Names of Designated Individuals" sheetId="1" r:id="rId2"/>
    <sheet name="Andrew Falconer" sheetId="5" r:id="rId3"/>
    <sheet name="Yvonne Wilson" sheetId="15" r:id="rId4"/>
    <sheet name="Cam Best" sheetId="4" r:id="rId5"/>
    <sheet name="Gisele Larocque" sheetId="21" r:id="rId6"/>
    <sheet name="Atul Aggarwal" sheetId="27" r:id="rId7"/>
    <sheet name="Ann Fuller" sheetId="22" state="hidden" r:id="rId8"/>
    <sheet name="Tim Pemberton" sheetId="9" state="hidden" r:id="rId9"/>
    <sheet name="Katalin Kovacs" sheetId="24" state="hidden" r:id="rId10"/>
    <sheet name="Rajiv Prihar" sheetId="25" state="hidden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4" l="1"/>
  <c r="I16" i="4"/>
  <c r="I17" i="4"/>
  <c r="I18" i="4"/>
  <c r="I19" i="4"/>
  <c r="I20" i="4"/>
  <c r="I21" i="4"/>
  <c r="I22" i="4"/>
  <c r="I23" i="4"/>
  <c r="I24" i="4"/>
  <c r="I25" i="4"/>
  <c r="I26" i="4"/>
  <c r="I27" i="4"/>
  <c r="D14" i="27"/>
  <c r="C15" i="5"/>
  <c r="I34" i="5" l="1"/>
  <c r="I35" i="5"/>
  <c r="I36" i="5"/>
  <c r="I14" i="5" l="1"/>
  <c r="B6" i="27" l="1"/>
  <c r="H15" i="27"/>
  <c r="G15" i="27"/>
  <c r="F15" i="27"/>
  <c r="E15" i="27"/>
  <c r="D15" i="27"/>
  <c r="C15" i="27"/>
  <c r="B15" i="27"/>
  <c r="I14" i="27"/>
  <c r="B4" i="27"/>
  <c r="A1" i="27"/>
  <c r="I18" i="5"/>
  <c r="I15" i="5"/>
  <c r="I15" i="27" l="1"/>
  <c r="I26" i="5" l="1"/>
  <c r="I27" i="5"/>
  <c r="I28" i="5"/>
  <c r="I29" i="5"/>
  <c r="I30" i="5"/>
  <c r="I31" i="5"/>
  <c r="I32" i="5"/>
  <c r="I33" i="5"/>
  <c r="I37" i="5"/>
  <c r="I38" i="5"/>
  <c r="B15" i="9" l="1"/>
  <c r="B4" i="1"/>
  <c r="B4" i="5"/>
  <c r="C41" i="5" l="1"/>
  <c r="D41" i="5"/>
  <c r="E41" i="5"/>
  <c r="F41" i="5"/>
  <c r="G41" i="5"/>
  <c r="H41" i="5"/>
  <c r="B41" i="5"/>
  <c r="I40" i="5" l="1"/>
  <c r="I39" i="5"/>
  <c r="I25" i="5"/>
  <c r="I24" i="5"/>
  <c r="H15" i="22" l="1"/>
  <c r="G15" i="22"/>
  <c r="F15" i="22"/>
  <c r="E15" i="22"/>
  <c r="D15" i="22"/>
  <c r="C15" i="22"/>
  <c r="B15" i="22"/>
  <c r="I14" i="22"/>
  <c r="I15" i="22" l="1"/>
  <c r="I14" i="25"/>
  <c r="C15" i="21" l="1"/>
  <c r="B15" i="24"/>
  <c r="I19" i="5" l="1"/>
  <c r="I14" i="15" l="1"/>
  <c r="I15" i="15" l="1"/>
  <c r="B8" i="15"/>
  <c r="B6" i="15"/>
  <c r="H15" i="15" l="1"/>
  <c r="I16" i="5" l="1"/>
  <c r="I17" i="5"/>
  <c r="I20" i="5"/>
  <c r="I21" i="5"/>
  <c r="I22" i="5"/>
  <c r="I23" i="5"/>
  <c r="F15" i="9"/>
  <c r="C15" i="9"/>
  <c r="D15" i="9"/>
  <c r="E15" i="9"/>
  <c r="G15" i="9"/>
  <c r="H15" i="9"/>
  <c r="E15" i="21"/>
  <c r="F15" i="21"/>
  <c r="G15" i="21"/>
  <c r="H15" i="21"/>
  <c r="B15" i="21"/>
  <c r="D15" i="21"/>
  <c r="I41" i="5" l="1"/>
  <c r="I14" i="4"/>
  <c r="C28" i="4"/>
  <c r="D28" i="4"/>
  <c r="E28" i="4"/>
  <c r="F28" i="4"/>
  <c r="G28" i="4"/>
  <c r="H28" i="4"/>
  <c r="B28" i="4"/>
  <c r="I14" i="24" l="1"/>
  <c r="I15" i="24" s="1"/>
  <c r="C15" i="24"/>
  <c r="D15" i="24"/>
  <c r="E15" i="24"/>
  <c r="F15" i="24"/>
  <c r="G15" i="24"/>
  <c r="H15" i="24"/>
  <c r="I14" i="9"/>
  <c r="I15" i="9" s="1"/>
  <c r="D15" i="25"/>
  <c r="E15" i="25"/>
  <c r="F15" i="25"/>
  <c r="G15" i="25"/>
  <c r="H15" i="25"/>
  <c r="B15" i="25"/>
  <c r="I15" i="25"/>
  <c r="I14" i="21"/>
  <c r="C15" i="15"/>
  <c r="E15" i="15"/>
  <c r="F15" i="15"/>
  <c r="G15" i="15"/>
  <c r="B8" i="22"/>
  <c r="B6" i="22"/>
  <c r="B8" i="21"/>
  <c r="B6" i="21"/>
  <c r="B8" i="5"/>
  <c r="B6" i="5"/>
  <c r="B8" i="4"/>
  <c r="B6" i="4"/>
  <c r="B8" i="25"/>
  <c r="B6" i="25"/>
  <c r="B4" i="25"/>
  <c r="A1" i="25"/>
  <c r="B8" i="24"/>
  <c r="B6" i="24"/>
  <c r="B4" i="24"/>
  <c r="A1" i="24"/>
  <c r="B6" i="9"/>
  <c r="B8" i="9"/>
  <c r="B4" i="22"/>
  <c r="A1" i="22"/>
  <c r="B4" i="21"/>
  <c r="A1" i="21"/>
  <c r="B4" i="9"/>
  <c r="B4" i="4"/>
  <c r="B4" i="15"/>
  <c r="A1" i="15"/>
  <c r="A1" i="9"/>
  <c r="A1" i="5"/>
  <c r="A1" i="4"/>
  <c r="A2" i="1"/>
  <c r="A1" i="1"/>
  <c r="D15" i="15"/>
  <c r="B15" i="15"/>
  <c r="I28" i="4" l="1"/>
  <c r="I15" i="21"/>
</calcChain>
</file>

<file path=xl/sharedStrings.xml><?xml version="1.0" encoding="utf-8"?>
<sst xmlns="http://schemas.openxmlformats.org/spreadsheetml/2006/main" count="331" uniqueCount="109">
  <si>
    <t>List of Designated Individuals</t>
  </si>
  <si>
    <t>Name</t>
  </si>
  <si>
    <t>Title</t>
  </si>
  <si>
    <t>Reportable Expenses in Period</t>
  </si>
  <si>
    <t>VP Finance &amp; Corporate Services</t>
  </si>
  <si>
    <t>Dr. Andrew Falconer</t>
  </si>
  <si>
    <t>Chief of Staff, non-voting Board of Directors member</t>
  </si>
  <si>
    <t>No</t>
  </si>
  <si>
    <t>Board of Directors</t>
  </si>
  <si>
    <t>Broader Public Sector Expense Reporting</t>
  </si>
  <si>
    <t>Date(s)</t>
  </si>
  <si>
    <t>Expense Amount by Category</t>
  </si>
  <si>
    <t>Description</t>
  </si>
  <si>
    <t>Travel</t>
  </si>
  <si>
    <t>Meal</t>
  </si>
  <si>
    <t>Hospitality</t>
  </si>
  <si>
    <t>Taxi</t>
  </si>
  <si>
    <t>Accommodation</t>
  </si>
  <si>
    <t>Parking</t>
  </si>
  <si>
    <t>Date</t>
  </si>
  <si>
    <t>Queensway Carleton Hospital</t>
  </si>
  <si>
    <t>Review Template</t>
  </si>
  <si>
    <t>Initials</t>
  </si>
  <si>
    <t>Prepared</t>
  </si>
  <si>
    <t xml:space="preserve"> A/P Clerk</t>
  </si>
  <si>
    <t>SS</t>
  </si>
  <si>
    <t>Review 1</t>
  </si>
  <si>
    <t>Review 2 (optional)</t>
  </si>
  <si>
    <t>Ann Fuller</t>
  </si>
  <si>
    <t>Atul Aggarwal</t>
  </si>
  <si>
    <t>Lori Lennox</t>
  </si>
  <si>
    <t>Cam Best</t>
  </si>
  <si>
    <t>Chad Schella</t>
  </si>
  <si>
    <t>Director, Financial Services</t>
  </si>
  <si>
    <t>Christine Desloges</t>
  </si>
  <si>
    <t>Reporting Period</t>
  </si>
  <si>
    <t>Vehicle/Mileage</t>
  </si>
  <si>
    <t>Train/Air</t>
  </si>
  <si>
    <t>Total</t>
  </si>
  <si>
    <t>President &amp; CEO, non-voting Board of Directors member</t>
  </si>
  <si>
    <t>Vice Chair, Board of Directors</t>
  </si>
  <si>
    <t>EXPS-26</t>
  </si>
  <si>
    <t>EXPS-02</t>
  </si>
  <si>
    <t>EXPS-01</t>
  </si>
  <si>
    <t>EXPENSE REF. (NOT POSTED)</t>
  </si>
  <si>
    <t>EXPS-74</t>
  </si>
  <si>
    <t>EXPS-74, VISA  SEP-OCT/19</t>
  </si>
  <si>
    <t>EXPS-26, uniglobe 535767</t>
  </si>
  <si>
    <t>Dr. Katalin Kovacs</t>
  </si>
  <si>
    <t>Rebecca Hickey</t>
  </si>
  <si>
    <t>Wendy Nicklin</t>
  </si>
  <si>
    <t>Al Hamdani</t>
  </si>
  <si>
    <t>Rana Chreyh</t>
  </si>
  <si>
    <t>Yes</t>
  </si>
  <si>
    <t>Yvonne Wilson</t>
  </si>
  <si>
    <t>VP Patient Care &amp; Chief Nursing Executive, non-voting Board of Directors member</t>
  </si>
  <si>
    <t>Cynthia Mar</t>
  </si>
  <si>
    <t>Dr. Maria Keller</t>
  </si>
  <si>
    <t>Hugh O'Toole</t>
  </si>
  <si>
    <t>KC</t>
  </si>
  <si>
    <t>VP Organizational Effectiveness</t>
  </si>
  <si>
    <t>Chief Communications Officer</t>
  </si>
  <si>
    <t xml:space="preserve">Gisele Larocque </t>
  </si>
  <si>
    <t xml:space="preserve">Fred Seller </t>
  </si>
  <si>
    <t>Stephen Abraham</t>
  </si>
  <si>
    <t>Michel Piche</t>
  </si>
  <si>
    <t>Markit Armutlu</t>
  </si>
  <si>
    <t>Michel Brenning</t>
  </si>
  <si>
    <t>Ahmer Gulzar</t>
  </si>
  <si>
    <t>Shoba Ranganathan</t>
  </si>
  <si>
    <t>Chair, Board of Directors</t>
  </si>
  <si>
    <t>Jacqueline Miller</t>
  </si>
  <si>
    <t>Jonathan Dewar</t>
  </si>
  <si>
    <t>Vice Chair, Board of Directors - term ended June 30, 2023</t>
  </si>
  <si>
    <t>Dr. Hae Mi Lee</t>
  </si>
  <si>
    <t>Vice-President, Medical Staff, non-voting Board of Directors member - term ended Dec 31, 2023</t>
  </si>
  <si>
    <t>President , Medical Staff, non-voting Board of Directors member - term ended Dec 31, 2023</t>
  </si>
  <si>
    <t>Dr. Michael Herman</t>
  </si>
  <si>
    <t>Vice-President, Medical Staff, non-voting Board of Directors member - term started Jan 1, 2024</t>
  </si>
  <si>
    <t>Dr. Sameer Vakani</t>
  </si>
  <si>
    <t>President , Medical Staff, non-voting Board of Directors member - term started Jan 1, 2024</t>
  </si>
  <si>
    <t>Local meetings: regional initiatives</t>
  </si>
  <si>
    <t>Put February 2024 VISA transactions in the Sept 2024 BPSA</t>
  </si>
  <si>
    <t>April 1, 2024 - September 30, 2024</t>
  </si>
  <si>
    <t>OHA Summit</t>
  </si>
  <si>
    <t>May 1-3, 2024</t>
  </si>
  <si>
    <t>VP Corporate, Diagnostics, Pharmacy and Technolgy Services &amp; CFO</t>
  </si>
  <si>
    <t>May 28-31, 2024</t>
  </si>
  <si>
    <t>CVH Tour - Vaughan</t>
  </si>
  <si>
    <t>Orginzation development work lunch with vendor</t>
  </si>
  <si>
    <t>Chair, Board of Directors - term ended June 26, 2024</t>
  </si>
  <si>
    <t>Board of Directors - Term ended June 26, 2024</t>
  </si>
  <si>
    <t>Vice Chair, Board of Directors - term ended June 26, 2024</t>
  </si>
  <si>
    <t>Board of Directors - Moved to Vice Chair - June 26, 2024</t>
  </si>
  <si>
    <t>Board of Directors, community member - Term ended June 26, 2024</t>
  </si>
  <si>
    <t>Board of Directors, community member - Moved to a Director June 26, 2024</t>
  </si>
  <si>
    <t>Board of Directors, community member - - Term ended June 26, 2024</t>
  </si>
  <si>
    <t>Board of Directors - started June 28, 2024</t>
  </si>
  <si>
    <t>Board of Directors, community member - started June 28, 2024</t>
  </si>
  <si>
    <t>Lois Boateng Amirikah</t>
  </si>
  <si>
    <t>Board of Directors, community member - started June 26, 2024</t>
  </si>
  <si>
    <t>Asha Gajaria</t>
  </si>
  <si>
    <t>David Lao</t>
  </si>
  <si>
    <t>Frederik Larouche</t>
  </si>
  <si>
    <t>Evelyn Spence</t>
  </si>
  <si>
    <t>Board of Directors, June 26, 2024</t>
  </si>
  <si>
    <t>Mike Muldner</t>
  </si>
  <si>
    <t>Shawn Sutton</t>
  </si>
  <si>
    <t>Chair QCH Foundation Board, Board of Directors - term ended June 19,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</si>
</sst>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4" fillId="0" borderId="0" xfId="0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44" fontId="6" fillId="0" borderId="4" xfId="1" applyFont="1" applyBorder="1" applyAlignment="1">
      <alignment wrapText="1"/>
    </xf>
    <xf numFmtId="44" fontId="6" fillId="0" borderId="0" xfId="1" applyFont="1" applyAlignment="1">
      <alignment wrapText="1"/>
    </xf>
    <xf numFmtId="49" fontId="4" fillId="0" borderId="4" xfId="0" applyNumberFormat="1" applyFont="1" applyBorder="1" applyAlignment="1">
      <alignment wrapText="1"/>
    </xf>
    <xf numFmtId="49" fontId="0" fillId="0" borderId="4" xfId="0" applyNumberFormat="1" applyBorder="1" applyAlignment="1">
      <alignment wrapText="1"/>
    </xf>
    <xf numFmtId="44" fontId="6" fillId="0" borderId="4" xfId="1" applyFont="1" applyFill="1" applyBorder="1" applyAlignment="1">
      <alignment wrapText="1"/>
    </xf>
    <xf numFmtId="44" fontId="4" fillId="0" borderId="4" xfId="1" applyFont="1" applyBorder="1" applyAlignment="1">
      <alignment wrapText="1"/>
    </xf>
    <xf numFmtId="44" fontId="4" fillId="0" borderId="5" xfId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5" fontId="0" fillId="0" borderId="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5" fontId="0" fillId="0" borderId="0" xfId="0" applyNumberFormat="1"/>
    <xf numFmtId="49" fontId="3" fillId="0" borderId="0" xfId="0" applyNumberFormat="1" applyFont="1"/>
    <xf numFmtId="49" fontId="0" fillId="0" borderId="0" xfId="0" applyNumberFormat="1"/>
    <xf numFmtId="43" fontId="4" fillId="0" borderId="4" xfId="1" applyNumberFormat="1" applyFont="1" applyBorder="1" applyAlignment="1">
      <alignment wrapText="1"/>
    </xf>
    <xf numFmtId="44" fontId="6" fillId="0" borderId="4" xfId="1" applyFont="1" applyBorder="1" applyAlignment="1"/>
    <xf numFmtId="44" fontId="6" fillId="0" borderId="4" xfId="1" applyFont="1" applyFill="1" applyBorder="1" applyAlignment="1"/>
    <xf numFmtId="0" fontId="3" fillId="0" borderId="0" xfId="0" applyFont="1" applyAlignment="1">
      <alignment vertical="top"/>
    </xf>
    <xf numFmtId="0" fontId="3" fillId="0" borderId="5" xfId="0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49" fontId="7" fillId="0" borderId="4" xfId="0" applyNumberFormat="1" applyFont="1" applyBorder="1"/>
    <xf numFmtId="15" fontId="1" fillId="0" borderId="2" xfId="0" applyNumberFormat="1" applyFont="1" applyBorder="1"/>
    <xf numFmtId="49" fontId="1" fillId="0" borderId="4" xfId="0" applyNumberFormat="1" applyFont="1" applyBorder="1" applyAlignment="1">
      <alignment wrapText="1"/>
    </xf>
    <xf numFmtId="44" fontId="0" fillId="0" borderId="0" xfId="0" applyNumberFormat="1" applyAlignment="1">
      <alignment wrapText="1"/>
    </xf>
    <xf numFmtId="164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44" fontId="1" fillId="0" borderId="4" xfId="1" applyFont="1" applyBorder="1" applyAlignment="1">
      <alignment horizontal="center"/>
    </xf>
    <xf numFmtId="44" fontId="1" fillId="0" borderId="5" xfId="1" applyFont="1" applyBorder="1" applyAlignment="1">
      <alignment horizontal="center"/>
    </xf>
    <xf numFmtId="44" fontId="1" fillId="0" borderId="4" xfId="1" applyFont="1" applyBorder="1" applyAlignment="1">
      <alignment horizontal="center" wrapText="1"/>
    </xf>
    <xf numFmtId="44" fontId="1" fillId="0" borderId="5" xfId="1" applyFont="1" applyBorder="1" applyAlignment="1">
      <alignment horizontal="center" wrapText="1"/>
    </xf>
    <xf numFmtId="44" fontId="0" fillId="0" borderId="4" xfId="1" applyFont="1" applyFill="1" applyBorder="1" applyAlignment="1">
      <alignment wrapText="1"/>
    </xf>
    <xf numFmtId="0" fontId="0" fillId="0" borderId="2" xfId="0" applyBorder="1" applyAlignment="1">
      <alignment wrapText="1"/>
    </xf>
    <xf numFmtId="164" fontId="0" fillId="0" borderId="4" xfId="0" applyNumberFormat="1" applyBorder="1"/>
    <xf numFmtId="164" fontId="0" fillId="0" borderId="4" xfId="0" applyNumberFormat="1" applyBorder="1" applyAlignment="1">
      <alignment horizontal="left"/>
    </xf>
    <xf numFmtId="49" fontId="7" fillId="0" borderId="0" xfId="0" applyNumberFormat="1" applyFont="1"/>
    <xf numFmtId="44" fontId="7" fillId="0" borderId="4" xfId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44" fontId="3" fillId="0" borderId="4" xfId="1" applyFont="1" applyBorder="1" applyAlignment="1">
      <alignment horizontal="center"/>
    </xf>
    <xf numFmtId="44" fontId="3" fillId="0" borderId="5" xfId="0" applyNumberFormat="1" applyFont="1" applyBorder="1" applyAlignment="1">
      <alignment horizontal="center" vertical="top" wrapText="1"/>
    </xf>
    <xf numFmtId="44" fontId="3" fillId="0" borderId="5" xfId="1" applyFont="1" applyBorder="1" applyAlignment="1">
      <alignment horizontal="center" vertical="top" wrapText="1"/>
    </xf>
    <xf numFmtId="44" fontId="3" fillId="0" borderId="4" xfId="1" applyFont="1" applyBorder="1" applyAlignment="1">
      <alignment horizontal="right"/>
    </xf>
    <xf numFmtId="44" fontId="3" fillId="0" borderId="5" xfId="1" applyFont="1" applyBorder="1" applyAlignment="1">
      <alignment horizontal="center"/>
    </xf>
    <xf numFmtId="44" fontId="7" fillId="0" borderId="4" xfId="1" applyFont="1" applyBorder="1" applyAlignment="1"/>
    <xf numFmtId="44" fontId="3" fillId="0" borderId="5" xfId="1" applyFont="1" applyBorder="1" applyAlignment="1">
      <alignment vertical="top" wrapText="1"/>
    </xf>
    <xf numFmtId="44" fontId="3" fillId="0" borderId="4" xfId="1" applyFont="1" applyBorder="1" applyAlignment="1">
      <alignment wrapText="1"/>
    </xf>
    <xf numFmtId="0" fontId="4" fillId="0" borderId="2" xfId="0" applyFont="1" applyBorder="1" applyAlignment="1">
      <alignment wrapText="1"/>
    </xf>
    <xf numFmtId="15" fontId="4" fillId="0" borderId="2" xfId="0" applyNumberFormat="1" applyFont="1" applyBorder="1" applyAlignment="1">
      <alignment wrapText="1"/>
    </xf>
    <xf numFmtId="0" fontId="6" fillId="0" borderId="2" xfId="1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6" fillId="0" borderId="2" xfId="1" applyNumberFormat="1" applyFont="1" applyBorder="1" applyAlignment="1"/>
    <xf numFmtId="0" fontId="2" fillId="0" borderId="2" xfId="0" applyFont="1" applyBorder="1" applyAlignment="1">
      <alignment horizontal="left"/>
    </xf>
    <xf numFmtId="164" fontId="0" fillId="0" borderId="4" xfId="0" quotePrefix="1" applyNumberFormat="1" applyBorder="1" applyAlignment="1">
      <alignment horizontal="left"/>
    </xf>
    <xf numFmtId="164" fontId="1" fillId="0" borderId="5" xfId="0" quotePrefix="1" applyNumberFormat="1" applyFont="1" applyBorder="1" applyAlignment="1">
      <alignment horizontal="left"/>
    </xf>
    <xf numFmtId="0" fontId="3" fillId="4" borderId="4" xfId="0" applyFont="1" applyFill="1" applyBorder="1" applyAlignment="1">
      <alignment horizontal="center" wrapText="1"/>
    </xf>
    <xf numFmtId="44" fontId="0" fillId="0" borderId="3" xfId="1" applyFont="1" applyFill="1" applyBorder="1" applyAlignment="1">
      <alignment horizontal="center" wrapText="1"/>
    </xf>
    <xf numFmtId="15" fontId="0" fillId="0" borderId="3" xfId="0" applyNumberFormat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15" fontId="4" fillId="0" borderId="2" xfId="0" applyNumberFormat="1" applyFont="1" applyBorder="1" applyAlignment="1">
      <alignment horizontal="left" wrapText="1"/>
    </xf>
    <xf numFmtId="0" fontId="3" fillId="3" borderId="6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/>
    </xf>
  </cellXfs>
  <cellStyles count="3">
    <cellStyle name="Currency" xfId="1" builtinId="4"/>
    <cellStyle name="Currency 2" xfId="2" xr:uid="{3EED29CA-8A10-457B-847A-CFE74501505E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chfp02\fin\Broader%20Public%20Sector%20Procurement%20Guidelines\BPSAA\BPS%20Reporting%20-%20Posting%20of%20Expenses\Reporting\2016-17\2013-05-31%20BPSAA%20Expense%20repor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-Review"/>
      <sheetName val="Names of Designated Individuals"/>
      <sheetName val="Tom Schonberg"/>
      <sheetName val="Maureen Taylor-Greenly"/>
      <sheetName val="Carolyn Brennan"/>
      <sheetName val="Andrew Falconer"/>
      <sheetName val="Peter Thompson"/>
      <sheetName val="Rona Hamilton"/>
      <sheetName val="Judy Brown"/>
      <sheetName val="Michael Cohen"/>
      <sheetName val="Gerry Barker"/>
      <sheetName val="Dr. Acharya"/>
      <sheetName val="Gene Szabo"/>
      <sheetName val="Tess Porter"/>
    </sheetNames>
    <sheetDataSet>
      <sheetData sheetId="0" refreshError="1">
        <row r="1">
          <cell r="A1" t="str">
            <v>Queensway Carleton Hospital</v>
          </cell>
        </row>
        <row r="2">
          <cell r="A2" t="str">
            <v>Broader Public Sector Expense Reporting</v>
          </cell>
        </row>
      </sheetData>
      <sheetData sheetId="1" refreshError="1">
        <row r="1">
          <cell r="A1" t="str">
            <v>Queensway Carleton Hospital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22"/>
  <sheetViews>
    <sheetView workbookViewId="0">
      <selection activeCell="D9" sqref="D9"/>
    </sheetView>
  </sheetViews>
  <sheetFormatPr defaultRowHeight="15" x14ac:dyDescent="0.25"/>
  <cols>
    <col min="1" max="1" width="18.28515625" customWidth="1"/>
    <col min="2" max="2" width="31.85546875" customWidth="1"/>
    <col min="4" max="4" width="13.140625" style="9" customWidth="1"/>
  </cols>
  <sheetData>
    <row r="1" spans="1:9" x14ac:dyDescent="0.25">
      <c r="A1" s="1" t="s">
        <v>20</v>
      </c>
    </row>
    <row r="2" spans="1:9" x14ac:dyDescent="0.25">
      <c r="A2" s="1" t="s">
        <v>9</v>
      </c>
    </row>
    <row r="3" spans="1:9" x14ac:dyDescent="0.25">
      <c r="A3" s="1" t="s">
        <v>21</v>
      </c>
    </row>
    <row r="4" spans="1:9" x14ac:dyDescent="0.25">
      <c r="A4" s="1" t="s">
        <v>35</v>
      </c>
      <c r="B4" s="43" t="s">
        <v>83</v>
      </c>
    </row>
    <row r="6" spans="1:9" x14ac:dyDescent="0.25">
      <c r="B6" s="23"/>
      <c r="C6" s="24" t="s">
        <v>22</v>
      </c>
      <c r="D6" s="24" t="s">
        <v>19</v>
      </c>
    </row>
    <row r="7" spans="1:9" s="29" customFormat="1" ht="45.75" customHeight="1" x14ac:dyDescent="0.25">
      <c r="A7" s="25" t="s">
        <v>23</v>
      </c>
      <c r="B7" s="26" t="s">
        <v>24</v>
      </c>
      <c r="C7" s="27" t="s">
        <v>25</v>
      </c>
      <c r="D7" s="28"/>
    </row>
    <row r="8" spans="1:9" s="29" customFormat="1" ht="45.75" customHeight="1" x14ac:dyDescent="0.25">
      <c r="B8" s="30"/>
      <c r="C8" s="31"/>
      <c r="D8" s="31"/>
    </row>
    <row r="9" spans="1:9" s="29" customFormat="1" ht="45.75" customHeight="1" x14ac:dyDescent="0.25">
      <c r="A9" s="29" t="s">
        <v>26</v>
      </c>
      <c r="B9" s="26" t="s">
        <v>33</v>
      </c>
      <c r="C9" s="27" t="s">
        <v>59</v>
      </c>
      <c r="D9" s="28"/>
    </row>
    <row r="10" spans="1:9" s="29" customFormat="1" ht="45.75" customHeight="1" x14ac:dyDescent="0.25">
      <c r="B10" s="30"/>
      <c r="C10" s="31"/>
      <c r="D10" s="31"/>
    </row>
    <row r="11" spans="1:9" s="29" customFormat="1" ht="45.75" customHeight="1" x14ac:dyDescent="0.25">
      <c r="A11" s="29" t="s">
        <v>27</v>
      </c>
      <c r="B11" s="26" t="s">
        <v>4</v>
      </c>
      <c r="C11" s="27"/>
      <c r="D11" s="28"/>
    </row>
    <row r="14" spans="1:9" x14ac:dyDescent="0.25">
      <c r="A14" s="32"/>
      <c r="I14" s="13"/>
    </row>
    <row r="15" spans="1:9" x14ac:dyDescent="0.25">
      <c r="A15" s="32"/>
      <c r="I15" s="13"/>
    </row>
    <row r="16" spans="1:9" x14ac:dyDescent="0.25">
      <c r="I16" s="13"/>
    </row>
    <row r="17" spans="9:9" x14ac:dyDescent="0.25">
      <c r="I17" s="13"/>
    </row>
    <row r="22" spans="9:9" x14ac:dyDescent="0.25">
      <c r="I22" s="1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K15"/>
  <sheetViews>
    <sheetView workbookViewId="0">
      <selection activeCell="G27" sqref="G27"/>
    </sheetView>
  </sheetViews>
  <sheetFormatPr defaultRowHeight="15" x14ac:dyDescent="0.25"/>
  <cols>
    <col min="1" max="1" width="24" customWidth="1"/>
    <col min="2" max="2" width="48.85546875" style="14" bestFit="1" customWidth="1"/>
    <col min="3" max="3" width="8.85546875" style="14" bestFit="1" customWidth="1"/>
    <col min="4" max="4" width="7.42578125" style="14" bestFit="1" customWidth="1"/>
    <col min="5" max="5" width="15.5703125" style="14" bestFit="1" customWidth="1"/>
    <col min="6" max="6" width="7.5703125" style="14" bestFit="1" customWidth="1"/>
    <col min="7" max="7" width="5.5703125" style="14" bestFit="1" customWidth="1"/>
    <col min="8" max="8" width="10.5703125" style="14" bestFit="1" customWidth="1"/>
    <col min="9" max="9" width="8.42578125" style="14" bestFit="1" customWidth="1"/>
    <col min="10" max="10" width="33.140625" style="14" customWidth="1"/>
    <col min="11" max="11" width="26.42578125" hidden="1" customWidth="1"/>
  </cols>
  <sheetData>
    <row r="1" spans="1:11" x14ac:dyDescent="0.25">
      <c r="A1" s="1" t="str">
        <f>+'[1]Names of Designated Individuals'!A1</f>
        <v>Queensway Carleton Hospital</v>
      </c>
    </row>
    <row r="2" spans="1:11" x14ac:dyDescent="0.25">
      <c r="A2" s="1" t="s">
        <v>9</v>
      </c>
    </row>
    <row r="3" spans="1:11" x14ac:dyDescent="0.25">
      <c r="A3" s="1"/>
    </row>
    <row r="4" spans="1:11" ht="15" customHeight="1" x14ac:dyDescent="0.25">
      <c r="A4" s="1" t="s">
        <v>35</v>
      </c>
      <c r="B4" s="68" t="str">
        <f>+'Summary-Review'!B4</f>
        <v>April 1, 2024 - September 30, 2024</v>
      </c>
      <c r="C4" s="68"/>
      <c r="D4" s="68"/>
      <c r="E4" s="68"/>
      <c r="F4" s="68"/>
      <c r="G4" s="68"/>
    </row>
    <row r="6" spans="1:11" ht="15" customHeight="1" x14ac:dyDescent="0.25">
      <c r="A6" s="1" t="s">
        <v>1</v>
      </c>
      <c r="B6" s="67" t="str">
        <f>'Names of Designated Individuals'!A12</f>
        <v>Dr. Katalin Kovacs</v>
      </c>
      <c r="C6" s="67"/>
      <c r="D6" s="67"/>
      <c r="E6" s="67"/>
      <c r="F6" s="67"/>
      <c r="G6" s="67"/>
    </row>
    <row r="7" spans="1:11" x14ac:dyDescent="0.25">
      <c r="D7" s="15"/>
    </row>
    <row r="8" spans="1:11" ht="15" customHeight="1" x14ac:dyDescent="0.25">
      <c r="A8" s="1" t="s">
        <v>2</v>
      </c>
      <c r="B8" s="7" t="str">
        <f>'Names of Designated Individuals'!B12</f>
        <v>Chief of Staff, non-voting Board of Directors member</v>
      </c>
      <c r="C8" s="7"/>
      <c r="D8" s="7"/>
      <c r="E8" s="7"/>
      <c r="F8" s="7"/>
      <c r="G8" s="7"/>
    </row>
    <row r="11" spans="1:11" ht="15" customHeight="1" x14ac:dyDescent="0.25">
      <c r="A11" s="79" t="s">
        <v>10</v>
      </c>
      <c r="B11" s="85" t="s">
        <v>11</v>
      </c>
      <c r="C11" s="86"/>
      <c r="D11" s="86"/>
      <c r="E11" s="86"/>
      <c r="F11" s="86"/>
      <c r="G11" s="86"/>
      <c r="H11" s="87"/>
      <c r="I11" s="79" t="s">
        <v>38</v>
      </c>
      <c r="J11" s="79" t="s">
        <v>12</v>
      </c>
    </row>
    <row r="12" spans="1:11" x14ac:dyDescent="0.25">
      <c r="A12" s="80"/>
      <c r="B12" s="82" t="s">
        <v>13</v>
      </c>
      <c r="C12" s="83"/>
      <c r="D12" s="83"/>
      <c r="E12" s="83"/>
      <c r="F12" s="84"/>
      <c r="G12" s="90" t="s">
        <v>14</v>
      </c>
      <c r="H12" s="90" t="s">
        <v>15</v>
      </c>
      <c r="I12" s="80"/>
      <c r="J12" s="80"/>
    </row>
    <row r="13" spans="1:11" x14ac:dyDescent="0.25">
      <c r="A13" s="81"/>
      <c r="B13" s="76" t="s">
        <v>36</v>
      </c>
      <c r="C13" s="76" t="s">
        <v>37</v>
      </c>
      <c r="D13" s="76" t="s">
        <v>16</v>
      </c>
      <c r="E13" s="76" t="s">
        <v>17</v>
      </c>
      <c r="F13" s="76" t="s">
        <v>18</v>
      </c>
      <c r="G13" s="91"/>
      <c r="H13" s="91"/>
      <c r="I13" s="81"/>
      <c r="J13" s="81"/>
      <c r="K13" s="56" t="s">
        <v>44</v>
      </c>
    </row>
    <row r="14" spans="1:11" x14ac:dyDescent="0.25">
      <c r="A14" s="46"/>
      <c r="B14" s="21"/>
      <c r="C14" s="21"/>
      <c r="D14" s="21"/>
      <c r="E14" s="21"/>
      <c r="F14" s="21"/>
      <c r="G14" s="22"/>
      <c r="H14" s="22"/>
      <c r="I14" s="65">
        <f>SUM(B14:H14)</f>
        <v>0</v>
      </c>
      <c r="J14" s="44"/>
      <c r="K14" t="s">
        <v>43</v>
      </c>
    </row>
    <row r="15" spans="1:11" x14ac:dyDescent="0.25">
      <c r="A15" s="41" t="s">
        <v>38</v>
      </c>
      <c r="B15" s="66">
        <f>SUM(B14:B14)</f>
        <v>0</v>
      </c>
      <c r="C15" s="66">
        <f t="shared" ref="C15:H15" si="0">SUM(C14:C14)</f>
        <v>0</v>
      </c>
      <c r="D15" s="66">
        <f t="shared" si="0"/>
        <v>0</v>
      </c>
      <c r="E15" s="66">
        <f t="shared" si="0"/>
        <v>0</v>
      </c>
      <c r="F15" s="66">
        <f t="shared" si="0"/>
        <v>0</v>
      </c>
      <c r="G15" s="66">
        <f t="shared" si="0"/>
        <v>0</v>
      </c>
      <c r="H15" s="66">
        <f t="shared" si="0"/>
        <v>0</v>
      </c>
      <c r="I15" s="66">
        <f>SUM(I14:I14)</f>
        <v>0</v>
      </c>
      <c r="J15" s="18"/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" right="0.7" top="0.75" bottom="0.75" header="0.3" footer="0.3"/>
  <pageSetup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K15"/>
  <sheetViews>
    <sheetView workbookViewId="0">
      <selection activeCell="J14" sqref="J14"/>
    </sheetView>
  </sheetViews>
  <sheetFormatPr defaultRowHeight="15" x14ac:dyDescent="0.25"/>
  <cols>
    <col min="1" max="1" width="24" customWidth="1"/>
    <col min="2" max="2" width="32.42578125" style="14" bestFit="1" customWidth="1"/>
    <col min="3" max="3" width="8.85546875" style="14" bestFit="1" customWidth="1"/>
    <col min="4" max="4" width="7.42578125" style="14" bestFit="1" customWidth="1"/>
    <col min="5" max="5" width="15.5703125" style="14" bestFit="1" customWidth="1"/>
    <col min="6" max="6" width="7.5703125" style="14" bestFit="1" customWidth="1"/>
    <col min="7" max="7" width="5.5703125" style="14" bestFit="1" customWidth="1"/>
    <col min="8" max="8" width="10.5703125" style="14" bestFit="1" customWidth="1"/>
    <col min="9" max="9" width="8.42578125" style="14" bestFit="1" customWidth="1"/>
    <col min="10" max="10" width="33.140625" style="14" customWidth="1"/>
    <col min="11" max="11" width="26.42578125" hidden="1" customWidth="1"/>
  </cols>
  <sheetData>
    <row r="1" spans="1:11" x14ac:dyDescent="0.25">
      <c r="A1" s="1" t="str">
        <f>+'[1]Names of Designated Individuals'!A1</f>
        <v>Queensway Carleton Hospital</v>
      </c>
    </row>
    <row r="2" spans="1:11" x14ac:dyDescent="0.25">
      <c r="A2" s="1" t="s">
        <v>9</v>
      </c>
    </row>
    <row r="3" spans="1:11" x14ac:dyDescent="0.25">
      <c r="A3" s="1"/>
    </row>
    <row r="4" spans="1:11" ht="15" customHeight="1" x14ac:dyDescent="0.25">
      <c r="A4" s="1" t="s">
        <v>35</v>
      </c>
      <c r="B4" s="68" t="str">
        <f>+'Summary-Review'!B4</f>
        <v>April 1, 2024 - September 30, 2024</v>
      </c>
      <c r="C4" s="68"/>
      <c r="D4" s="68"/>
      <c r="E4" s="68"/>
      <c r="F4" s="68"/>
      <c r="G4" s="68"/>
    </row>
    <row r="6" spans="1:11" x14ac:dyDescent="0.25">
      <c r="A6" s="1" t="s">
        <v>1</v>
      </c>
      <c r="B6" s="67" t="e">
        <f>'Names of Designated Individuals'!#REF!</f>
        <v>#REF!</v>
      </c>
      <c r="C6" s="67"/>
      <c r="D6" s="67"/>
      <c r="E6" s="67"/>
      <c r="F6" s="67"/>
      <c r="G6" s="67"/>
    </row>
    <row r="7" spans="1:11" x14ac:dyDescent="0.25">
      <c r="D7" s="15"/>
    </row>
    <row r="8" spans="1:11" ht="15" customHeight="1" x14ac:dyDescent="0.25">
      <c r="A8" s="1" t="s">
        <v>2</v>
      </c>
      <c r="B8" s="7" t="e">
        <f>'Names of Designated Individuals'!#REF!</f>
        <v>#REF!</v>
      </c>
      <c r="C8" s="53"/>
      <c r="D8" s="53"/>
      <c r="E8" s="53"/>
      <c r="F8" s="53"/>
      <c r="G8" s="53"/>
    </row>
    <row r="11" spans="1:11" ht="15" customHeight="1" x14ac:dyDescent="0.25">
      <c r="A11" s="79" t="s">
        <v>10</v>
      </c>
      <c r="B11" s="85" t="s">
        <v>11</v>
      </c>
      <c r="C11" s="86"/>
      <c r="D11" s="86"/>
      <c r="E11" s="86"/>
      <c r="F11" s="86"/>
      <c r="G11" s="86"/>
      <c r="H11" s="87"/>
      <c r="I11" s="79" t="s">
        <v>38</v>
      </c>
      <c r="J11" s="79" t="s">
        <v>12</v>
      </c>
    </row>
    <row r="12" spans="1:11" x14ac:dyDescent="0.25">
      <c r="A12" s="80"/>
      <c r="B12" s="82" t="s">
        <v>13</v>
      </c>
      <c r="C12" s="83"/>
      <c r="D12" s="83"/>
      <c r="E12" s="83"/>
      <c r="F12" s="84"/>
      <c r="G12" s="90" t="s">
        <v>14</v>
      </c>
      <c r="H12" s="90" t="s">
        <v>15</v>
      </c>
      <c r="I12" s="80"/>
      <c r="J12" s="80"/>
    </row>
    <row r="13" spans="1:11" x14ac:dyDescent="0.25">
      <c r="A13" s="81"/>
      <c r="B13" s="76" t="s">
        <v>36</v>
      </c>
      <c r="C13" s="76" t="s">
        <v>37</v>
      </c>
      <c r="D13" s="76" t="s">
        <v>16</v>
      </c>
      <c r="E13" s="76" t="s">
        <v>17</v>
      </c>
      <c r="F13" s="76" t="s">
        <v>18</v>
      </c>
      <c r="G13" s="91"/>
      <c r="H13" s="91"/>
      <c r="I13" s="81"/>
      <c r="J13" s="81"/>
      <c r="K13" s="56" t="s">
        <v>44</v>
      </c>
    </row>
    <row r="14" spans="1:11" x14ac:dyDescent="0.25">
      <c r="A14" s="46"/>
      <c r="B14" s="21"/>
      <c r="C14" s="21"/>
      <c r="D14" s="21"/>
      <c r="E14" s="21"/>
      <c r="F14" s="35"/>
      <c r="G14" s="22"/>
      <c r="H14" s="22"/>
      <c r="I14" s="65">
        <f>SUM(B14:H14)</f>
        <v>0</v>
      </c>
      <c r="J14" s="44"/>
      <c r="K14" t="s">
        <v>42</v>
      </c>
    </row>
    <row r="15" spans="1:11" x14ac:dyDescent="0.25">
      <c r="A15" s="41" t="s">
        <v>38</v>
      </c>
      <c r="B15" s="66">
        <f>SUM(B14:B14)</f>
        <v>0</v>
      </c>
      <c r="C15" s="66"/>
      <c r="D15" s="66">
        <f t="shared" ref="D15:I15" si="0">SUM(D14:D14)</f>
        <v>0</v>
      </c>
      <c r="E15" s="66">
        <f t="shared" si="0"/>
        <v>0</v>
      </c>
      <c r="F15" s="66">
        <f t="shared" si="0"/>
        <v>0</v>
      </c>
      <c r="G15" s="66">
        <f t="shared" si="0"/>
        <v>0</v>
      </c>
      <c r="H15" s="66">
        <f t="shared" si="0"/>
        <v>0</v>
      </c>
      <c r="I15" s="66">
        <f t="shared" si="0"/>
        <v>0</v>
      </c>
      <c r="J15" s="18"/>
      <c r="K15" t="s">
        <v>47</v>
      </c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" right="0.7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44"/>
  <sheetViews>
    <sheetView tabSelected="1" workbookViewId="0">
      <selection activeCell="B26" sqref="B26"/>
    </sheetView>
  </sheetViews>
  <sheetFormatPr defaultRowHeight="15" x14ac:dyDescent="0.25"/>
  <cols>
    <col min="1" max="1" width="23" bestFit="1" customWidth="1"/>
    <col min="2" max="2" width="89" bestFit="1" customWidth="1"/>
    <col min="3" max="3" width="18" bestFit="1" customWidth="1"/>
  </cols>
  <sheetData>
    <row r="1" spans="1:9" x14ac:dyDescent="0.25">
      <c r="A1" s="1" t="str">
        <f>+'[1]Summary-Review'!A1</f>
        <v>Queensway Carleton Hospital</v>
      </c>
      <c r="B1" s="1"/>
    </row>
    <row r="2" spans="1:9" x14ac:dyDescent="0.25">
      <c r="A2" s="1" t="str">
        <f>+'[1]Summary-Review'!A2</f>
        <v>Broader Public Sector Expense Reporting</v>
      </c>
      <c r="B2" s="1"/>
    </row>
    <row r="3" spans="1:9" x14ac:dyDescent="0.25">
      <c r="A3" s="1" t="s">
        <v>0</v>
      </c>
      <c r="B3" s="1"/>
    </row>
    <row r="4" spans="1:9" x14ac:dyDescent="0.25">
      <c r="A4" s="1" t="s">
        <v>35</v>
      </c>
      <c r="B4" s="43" t="str">
        <f>'Summary-Review'!B4</f>
        <v>April 1, 2024 - September 30, 2024</v>
      </c>
    </row>
    <row r="6" spans="1:9" ht="15.75" thickBot="1" x14ac:dyDescent="0.3">
      <c r="A6" s="2"/>
      <c r="B6" s="3"/>
      <c r="C6" s="2"/>
    </row>
    <row r="7" spans="1:9" ht="30.75" thickBot="1" x14ac:dyDescent="0.3">
      <c r="A7" s="4" t="s">
        <v>1</v>
      </c>
      <c r="B7" s="4" t="s">
        <v>2</v>
      </c>
      <c r="C7" s="5" t="s">
        <v>3</v>
      </c>
      <c r="D7" s="6"/>
    </row>
    <row r="8" spans="1:9" x14ac:dyDescent="0.25">
      <c r="A8" s="7"/>
      <c r="B8" s="7"/>
      <c r="C8" s="8"/>
    </row>
    <row r="9" spans="1:9" x14ac:dyDescent="0.25">
      <c r="A9" s="10" t="s">
        <v>54</v>
      </c>
      <c r="B9" s="7" t="s">
        <v>55</v>
      </c>
      <c r="C9" s="11" t="s">
        <v>53</v>
      </c>
    </row>
    <row r="10" spans="1:9" x14ac:dyDescent="0.25">
      <c r="A10" s="7" t="s">
        <v>31</v>
      </c>
      <c r="B10" s="10" t="s">
        <v>86</v>
      </c>
      <c r="C10" s="11" t="s">
        <v>53</v>
      </c>
    </row>
    <row r="11" spans="1:9" x14ac:dyDescent="0.25">
      <c r="A11" t="s">
        <v>5</v>
      </c>
      <c r="B11" s="10" t="s">
        <v>39</v>
      </c>
      <c r="C11" s="11" t="s">
        <v>53</v>
      </c>
    </row>
    <row r="12" spans="1:9" ht="15.75" customHeight="1" x14ac:dyDescent="0.25">
      <c r="A12" s="10" t="s">
        <v>48</v>
      </c>
      <c r="B12" s="10" t="s">
        <v>6</v>
      </c>
      <c r="C12" s="11" t="s">
        <v>7</v>
      </c>
    </row>
    <row r="13" spans="1:9" x14ac:dyDescent="0.25">
      <c r="A13" s="10" t="s">
        <v>62</v>
      </c>
      <c r="B13" s="10" t="s">
        <v>60</v>
      </c>
      <c r="C13" s="11" t="s">
        <v>53</v>
      </c>
    </row>
    <row r="14" spans="1:9" x14ac:dyDescent="0.25">
      <c r="A14" s="78" t="s">
        <v>28</v>
      </c>
      <c r="B14" s="12" t="s">
        <v>61</v>
      </c>
      <c r="C14" s="77" t="s">
        <v>7</v>
      </c>
      <c r="I14" s="13"/>
    </row>
    <row r="15" spans="1:9" x14ac:dyDescent="0.25">
      <c r="A15" s="10" t="s">
        <v>29</v>
      </c>
      <c r="B15" s="10" t="s">
        <v>90</v>
      </c>
      <c r="C15" s="11" t="s">
        <v>53</v>
      </c>
    </row>
    <row r="16" spans="1:9" x14ac:dyDescent="0.25">
      <c r="A16" s="10" t="s">
        <v>30</v>
      </c>
      <c r="B16" s="10" t="s">
        <v>73</v>
      </c>
      <c r="C16" s="11" t="s">
        <v>7</v>
      </c>
    </row>
    <row r="17" spans="1:3" x14ac:dyDescent="0.25">
      <c r="A17" s="10" t="s">
        <v>56</v>
      </c>
      <c r="B17" s="10" t="s">
        <v>91</v>
      </c>
      <c r="C17" s="11" t="s">
        <v>7</v>
      </c>
    </row>
    <row r="18" spans="1:3" x14ac:dyDescent="0.25">
      <c r="A18" s="10" t="s">
        <v>32</v>
      </c>
      <c r="B18" s="10" t="s">
        <v>8</v>
      </c>
      <c r="C18" s="11" t="s">
        <v>7</v>
      </c>
    </row>
    <row r="19" spans="1:3" x14ac:dyDescent="0.25">
      <c r="A19" s="10" t="s">
        <v>57</v>
      </c>
      <c r="B19" s="10" t="s">
        <v>75</v>
      </c>
      <c r="C19" s="11" t="s">
        <v>7</v>
      </c>
    </row>
    <row r="20" spans="1:3" x14ac:dyDescent="0.25">
      <c r="A20" s="10" t="s">
        <v>74</v>
      </c>
      <c r="B20" s="10" t="s">
        <v>76</v>
      </c>
      <c r="C20" s="11" t="s">
        <v>7</v>
      </c>
    </row>
    <row r="21" spans="1:3" x14ac:dyDescent="0.25">
      <c r="A21" s="10" t="s">
        <v>77</v>
      </c>
      <c r="B21" s="10" t="s">
        <v>78</v>
      </c>
      <c r="C21" s="11" t="s">
        <v>7</v>
      </c>
    </row>
    <row r="22" spans="1:3" x14ac:dyDescent="0.25">
      <c r="A22" s="10" t="s">
        <v>79</v>
      </c>
      <c r="B22" s="10" t="s">
        <v>80</v>
      </c>
      <c r="C22" s="11" t="s">
        <v>7</v>
      </c>
    </row>
    <row r="23" spans="1:3" x14ac:dyDescent="0.25">
      <c r="A23" s="10" t="s">
        <v>34</v>
      </c>
      <c r="B23" s="10" t="s">
        <v>92</v>
      </c>
      <c r="C23" s="11" t="s">
        <v>7</v>
      </c>
    </row>
    <row r="24" spans="1:3" x14ac:dyDescent="0.25">
      <c r="A24" s="10" t="s">
        <v>63</v>
      </c>
      <c r="B24" s="10" t="s">
        <v>108</v>
      </c>
      <c r="C24" s="11" t="s">
        <v>7</v>
      </c>
    </row>
    <row r="25" spans="1:3" x14ac:dyDescent="0.25">
      <c r="A25" s="10" t="s">
        <v>49</v>
      </c>
      <c r="B25" s="10" t="s">
        <v>8</v>
      </c>
      <c r="C25" s="11" t="s">
        <v>7</v>
      </c>
    </row>
    <row r="26" spans="1:3" x14ac:dyDescent="0.25">
      <c r="A26" s="10" t="s">
        <v>50</v>
      </c>
      <c r="B26" s="10" t="s">
        <v>40</v>
      </c>
      <c r="C26" s="11" t="s">
        <v>7</v>
      </c>
    </row>
    <row r="27" spans="1:3" x14ac:dyDescent="0.25">
      <c r="A27" s="10" t="s">
        <v>51</v>
      </c>
      <c r="B27" s="10" t="s">
        <v>40</v>
      </c>
      <c r="C27" s="11" t="s">
        <v>7</v>
      </c>
    </row>
    <row r="28" spans="1:3" x14ac:dyDescent="0.25">
      <c r="A28" s="10" t="s">
        <v>52</v>
      </c>
      <c r="B28" s="10" t="s">
        <v>93</v>
      </c>
      <c r="C28" s="11" t="s">
        <v>7</v>
      </c>
    </row>
    <row r="29" spans="1:3" x14ac:dyDescent="0.25">
      <c r="A29" s="10" t="s">
        <v>58</v>
      </c>
      <c r="B29" s="10" t="s">
        <v>8</v>
      </c>
      <c r="C29" s="11" t="s">
        <v>7</v>
      </c>
    </row>
    <row r="30" spans="1:3" x14ac:dyDescent="0.25">
      <c r="A30" s="10" t="s">
        <v>64</v>
      </c>
      <c r="B30" s="10" t="s">
        <v>8</v>
      </c>
      <c r="C30" s="11" t="s">
        <v>7</v>
      </c>
    </row>
    <row r="31" spans="1:3" x14ac:dyDescent="0.25">
      <c r="A31" s="7" t="s">
        <v>65</v>
      </c>
      <c r="B31" s="7" t="s">
        <v>8</v>
      </c>
      <c r="C31" s="8" t="s">
        <v>7</v>
      </c>
    </row>
    <row r="32" spans="1:3" x14ac:dyDescent="0.25">
      <c r="A32" s="7" t="s">
        <v>72</v>
      </c>
      <c r="B32" s="7" t="s">
        <v>97</v>
      </c>
      <c r="C32" s="8" t="s">
        <v>7</v>
      </c>
    </row>
    <row r="33" spans="1:3" x14ac:dyDescent="0.25">
      <c r="A33" s="10" t="s">
        <v>66</v>
      </c>
      <c r="B33" s="10" t="s">
        <v>94</v>
      </c>
      <c r="C33" s="11" t="s">
        <v>7</v>
      </c>
    </row>
    <row r="34" spans="1:3" x14ac:dyDescent="0.25">
      <c r="A34" s="10" t="s">
        <v>67</v>
      </c>
      <c r="B34" s="10" t="s">
        <v>95</v>
      </c>
      <c r="C34" s="11" t="s">
        <v>7</v>
      </c>
    </row>
    <row r="35" spans="1:3" x14ac:dyDescent="0.25">
      <c r="A35" s="10" t="s">
        <v>68</v>
      </c>
      <c r="B35" s="10" t="s">
        <v>95</v>
      </c>
      <c r="C35" s="11" t="s">
        <v>7</v>
      </c>
    </row>
    <row r="36" spans="1:3" x14ac:dyDescent="0.25">
      <c r="A36" s="10" t="s">
        <v>69</v>
      </c>
      <c r="B36" s="10" t="s">
        <v>96</v>
      </c>
      <c r="C36" s="11" t="s">
        <v>7</v>
      </c>
    </row>
    <row r="37" spans="1:3" x14ac:dyDescent="0.25">
      <c r="A37" s="10" t="s">
        <v>71</v>
      </c>
      <c r="B37" s="10" t="s">
        <v>98</v>
      </c>
      <c r="C37" s="11" t="s">
        <v>7</v>
      </c>
    </row>
    <row r="38" spans="1:3" x14ac:dyDescent="0.25">
      <c r="A38" s="10" t="s">
        <v>99</v>
      </c>
      <c r="B38" s="10" t="s">
        <v>100</v>
      </c>
      <c r="C38" s="11" t="s">
        <v>7</v>
      </c>
    </row>
    <row r="39" spans="1:3" x14ac:dyDescent="0.25">
      <c r="A39" s="10" t="s">
        <v>101</v>
      </c>
      <c r="B39" s="10" t="s">
        <v>100</v>
      </c>
      <c r="C39" s="11" t="s">
        <v>7</v>
      </c>
    </row>
    <row r="40" spans="1:3" x14ac:dyDescent="0.25">
      <c r="A40" s="10" t="s">
        <v>102</v>
      </c>
      <c r="B40" s="10" t="s">
        <v>100</v>
      </c>
      <c r="C40" s="11" t="s">
        <v>7</v>
      </c>
    </row>
    <row r="41" spans="1:3" x14ac:dyDescent="0.25">
      <c r="A41" s="10" t="s">
        <v>103</v>
      </c>
      <c r="B41" s="10" t="s">
        <v>100</v>
      </c>
      <c r="C41" s="11" t="s">
        <v>7</v>
      </c>
    </row>
    <row r="42" spans="1:3" x14ac:dyDescent="0.25">
      <c r="A42" s="10" t="s">
        <v>104</v>
      </c>
      <c r="B42" s="10" t="s">
        <v>105</v>
      </c>
      <c r="C42" s="11" t="s">
        <v>7</v>
      </c>
    </row>
    <row r="43" spans="1:3" x14ac:dyDescent="0.25">
      <c r="A43" s="10" t="s">
        <v>106</v>
      </c>
      <c r="B43" s="10" t="s">
        <v>105</v>
      </c>
      <c r="C43" s="11" t="s">
        <v>7</v>
      </c>
    </row>
    <row r="44" spans="1:3" x14ac:dyDescent="0.25">
      <c r="A44" s="7" t="s">
        <v>107</v>
      </c>
      <c r="B44" s="7" t="s">
        <v>105</v>
      </c>
      <c r="C44" s="11" t="s">
        <v>7</v>
      </c>
    </row>
  </sheetData>
  <pageMargins left="0.70866141732283472" right="0.70866141732283472" top="0.74803149606299213" bottom="0.74803149606299213" header="0.31496062992125984" footer="0.31496062992125984"/>
  <pageSetup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K45"/>
  <sheetViews>
    <sheetView topLeftCell="A7" workbookViewId="0">
      <selection activeCell="A25" sqref="A25:XFD40"/>
    </sheetView>
  </sheetViews>
  <sheetFormatPr defaultRowHeight="15" x14ac:dyDescent="0.25"/>
  <cols>
    <col min="1" max="1" width="21.140625" style="34" customWidth="1"/>
    <col min="2" max="2" width="24.7109375" style="14" customWidth="1"/>
    <col min="3" max="4" width="10" style="14" bestFit="1" customWidth="1"/>
    <col min="5" max="5" width="15.5703125" style="14" bestFit="1" customWidth="1"/>
    <col min="6" max="6" width="7.5703125" style="14" bestFit="1" customWidth="1"/>
    <col min="7" max="7" width="10" style="14" bestFit="1" customWidth="1"/>
    <col min="8" max="8" width="10.5703125" style="14" bestFit="1" customWidth="1"/>
    <col min="9" max="9" width="10" style="14" bestFit="1" customWidth="1"/>
    <col min="10" max="10" width="33.140625" style="14" bestFit="1" customWidth="1"/>
    <col min="11" max="11" width="26.42578125" hidden="1" customWidth="1"/>
    <col min="12" max="12" width="9.140625" customWidth="1"/>
  </cols>
  <sheetData>
    <row r="1" spans="1:11" x14ac:dyDescent="0.25">
      <c r="A1" s="33" t="str">
        <f>+'[1]Names of Designated Individuals'!A1</f>
        <v>Queensway Carleton Hospital</v>
      </c>
    </row>
    <row r="2" spans="1:11" x14ac:dyDescent="0.25">
      <c r="A2" s="33" t="s">
        <v>9</v>
      </c>
    </row>
    <row r="3" spans="1:11" x14ac:dyDescent="0.25">
      <c r="A3" s="33"/>
    </row>
    <row r="4" spans="1:11" ht="15" customHeight="1" x14ac:dyDescent="0.25">
      <c r="A4" s="1" t="s">
        <v>35</v>
      </c>
      <c r="B4" s="89" t="str">
        <f>+'Summary-Review'!B4</f>
        <v>April 1, 2024 - September 30, 2024</v>
      </c>
      <c r="C4" s="89"/>
      <c r="D4" s="89"/>
      <c r="E4" s="89"/>
      <c r="F4" s="89"/>
      <c r="G4" s="89"/>
    </row>
    <row r="6" spans="1:11" ht="15" customHeight="1" x14ac:dyDescent="0.25">
      <c r="A6" s="33" t="s">
        <v>1</v>
      </c>
      <c r="B6" s="67" t="str">
        <f>'Names of Designated Individuals'!A11</f>
        <v>Dr. Andrew Falconer</v>
      </c>
      <c r="C6" s="67"/>
      <c r="D6" s="67"/>
      <c r="E6" s="67"/>
      <c r="F6" s="67"/>
      <c r="G6" s="67"/>
    </row>
    <row r="7" spans="1:11" x14ac:dyDescent="0.25">
      <c r="D7" s="15"/>
    </row>
    <row r="8" spans="1:11" ht="15" customHeight="1" x14ac:dyDescent="0.25">
      <c r="A8" s="33" t="s">
        <v>2</v>
      </c>
      <c r="B8" s="88" t="str">
        <f>'Names of Designated Individuals'!B11</f>
        <v>President &amp; CEO, non-voting Board of Directors member</v>
      </c>
      <c r="C8" s="88"/>
      <c r="D8" s="88"/>
      <c r="E8" s="88"/>
      <c r="F8" s="88"/>
      <c r="G8" s="88"/>
    </row>
    <row r="11" spans="1:11" ht="15" customHeight="1" x14ac:dyDescent="0.25">
      <c r="A11" s="79" t="s">
        <v>10</v>
      </c>
      <c r="B11" s="85" t="s">
        <v>11</v>
      </c>
      <c r="C11" s="86"/>
      <c r="D11" s="86"/>
      <c r="E11" s="86"/>
      <c r="F11" s="86"/>
      <c r="G11" s="86"/>
      <c r="H11" s="87"/>
      <c r="I11" s="79" t="s">
        <v>38</v>
      </c>
      <c r="J11" s="79" t="s">
        <v>12</v>
      </c>
    </row>
    <row r="12" spans="1:11" x14ac:dyDescent="0.25">
      <c r="A12" s="80"/>
      <c r="B12" s="82" t="s">
        <v>13</v>
      </c>
      <c r="C12" s="83"/>
      <c r="D12" s="83"/>
      <c r="E12" s="83"/>
      <c r="F12" s="84"/>
      <c r="G12" s="90" t="s">
        <v>14</v>
      </c>
      <c r="H12" s="90" t="s">
        <v>15</v>
      </c>
      <c r="I12" s="80"/>
      <c r="J12" s="80"/>
    </row>
    <row r="13" spans="1:11" x14ac:dyDescent="0.25">
      <c r="A13" s="81"/>
      <c r="B13" s="76" t="s">
        <v>36</v>
      </c>
      <c r="C13" s="76" t="s">
        <v>37</v>
      </c>
      <c r="D13" s="76" t="s">
        <v>16</v>
      </c>
      <c r="E13" s="76" t="s">
        <v>17</v>
      </c>
      <c r="F13" s="76" t="s">
        <v>18</v>
      </c>
      <c r="G13" s="91"/>
      <c r="H13" s="91"/>
      <c r="I13" s="81"/>
      <c r="J13" s="81"/>
      <c r="K13" s="56" t="s">
        <v>44</v>
      </c>
    </row>
    <row r="14" spans="1:11" ht="15" customHeight="1" x14ac:dyDescent="0.25">
      <c r="A14" s="74">
        <v>45373</v>
      </c>
      <c r="B14" s="16">
        <v>28</v>
      </c>
      <c r="C14" s="20"/>
      <c r="D14" s="16"/>
      <c r="E14" s="20"/>
      <c r="F14" s="16"/>
      <c r="G14" s="16"/>
      <c r="H14" s="16"/>
      <c r="I14" s="57">
        <f>SUM(B14:H14)</f>
        <v>28</v>
      </c>
      <c r="J14" s="44" t="s">
        <v>81</v>
      </c>
      <c r="K14" s="14" t="s">
        <v>45</v>
      </c>
    </row>
    <row r="15" spans="1:11" ht="15" customHeight="1" x14ac:dyDescent="0.25">
      <c r="A15" s="74" t="s">
        <v>85</v>
      </c>
      <c r="B15" s="16"/>
      <c r="C15" s="20">
        <f>293.8+255.38</f>
        <v>549.18000000000006</v>
      </c>
      <c r="D15" s="16"/>
      <c r="E15" s="20">
        <v>447.06</v>
      </c>
      <c r="F15" s="16">
        <v>42</v>
      </c>
      <c r="G15" s="16"/>
      <c r="H15" s="16"/>
      <c r="I15" s="57">
        <f>SUM(B15:H15)</f>
        <v>1038.24</v>
      </c>
      <c r="J15" s="44" t="s">
        <v>84</v>
      </c>
      <c r="K15" s="14"/>
    </row>
    <row r="16" spans="1:11" ht="15" customHeight="1" x14ac:dyDescent="0.25">
      <c r="A16" s="74">
        <v>45391</v>
      </c>
      <c r="B16" s="16">
        <v>13.75</v>
      </c>
      <c r="C16" s="52"/>
      <c r="D16" s="16"/>
      <c r="E16" s="20"/>
      <c r="F16" s="16"/>
      <c r="G16" s="16"/>
      <c r="H16" s="16"/>
      <c r="I16" s="57">
        <f t="shared" ref="I16:I40" si="0">SUM(B16:H16)</f>
        <v>13.75</v>
      </c>
      <c r="J16" s="44" t="s">
        <v>81</v>
      </c>
      <c r="K16" s="14" t="s">
        <v>45</v>
      </c>
    </row>
    <row r="17" spans="1:11" ht="15" customHeight="1" x14ac:dyDescent="0.25">
      <c r="A17" s="74">
        <v>45400</v>
      </c>
      <c r="B17" s="16">
        <v>13.75</v>
      </c>
      <c r="C17" s="20"/>
      <c r="D17" s="16"/>
      <c r="E17" s="20"/>
      <c r="F17" s="16"/>
      <c r="G17" s="16"/>
      <c r="H17" s="16"/>
      <c r="I17" s="57">
        <f t="shared" si="0"/>
        <v>13.75</v>
      </c>
      <c r="J17" s="44" t="s">
        <v>81</v>
      </c>
      <c r="K17" s="14" t="s">
        <v>46</v>
      </c>
    </row>
    <row r="18" spans="1:11" ht="15" customHeight="1" x14ac:dyDescent="0.25">
      <c r="A18" s="74">
        <v>45412</v>
      </c>
      <c r="B18" s="16">
        <v>44</v>
      </c>
      <c r="C18" s="20"/>
      <c r="D18" s="16"/>
      <c r="E18" s="20"/>
      <c r="F18" s="16"/>
      <c r="G18" s="16"/>
      <c r="H18" s="16"/>
      <c r="I18" s="57">
        <f>SUM(B18:H18)</f>
        <v>44</v>
      </c>
      <c r="J18" s="44" t="s">
        <v>81</v>
      </c>
      <c r="K18" s="14"/>
    </row>
    <row r="19" spans="1:11" ht="15" customHeight="1" x14ac:dyDescent="0.25">
      <c r="A19" s="74">
        <v>45433</v>
      </c>
      <c r="B19" s="16">
        <v>13.75</v>
      </c>
      <c r="C19" s="52"/>
      <c r="D19" s="16"/>
      <c r="E19" s="20"/>
      <c r="F19" s="16">
        <v>4</v>
      </c>
      <c r="G19" s="16"/>
      <c r="H19" s="16"/>
      <c r="I19" s="57">
        <f t="shared" ref="I19" si="1">SUM(B19:H19)</f>
        <v>17.75</v>
      </c>
      <c r="J19" s="44" t="s">
        <v>81</v>
      </c>
      <c r="K19" s="14"/>
    </row>
    <row r="20" spans="1:11" ht="15" customHeight="1" x14ac:dyDescent="0.25">
      <c r="A20" s="74">
        <v>45447</v>
      </c>
      <c r="B20" s="16"/>
      <c r="C20" s="20"/>
      <c r="D20" s="16">
        <v>30.01</v>
      </c>
      <c r="E20" s="20"/>
      <c r="F20" s="16"/>
      <c r="G20" s="16"/>
      <c r="H20" s="16"/>
      <c r="I20" s="57">
        <f t="shared" si="0"/>
        <v>30.01</v>
      </c>
      <c r="J20" s="44" t="s">
        <v>81</v>
      </c>
      <c r="K20" s="14"/>
    </row>
    <row r="21" spans="1:11" ht="15" customHeight="1" x14ac:dyDescent="0.25">
      <c r="A21" s="74">
        <v>45449</v>
      </c>
      <c r="B21" s="16">
        <v>13.75</v>
      </c>
      <c r="C21" s="52"/>
      <c r="D21" s="16"/>
      <c r="E21" s="20"/>
      <c r="F21" s="16"/>
      <c r="G21" s="16"/>
      <c r="H21" s="16"/>
      <c r="I21" s="57">
        <f t="shared" si="0"/>
        <v>13.75</v>
      </c>
      <c r="J21" s="44" t="s">
        <v>81</v>
      </c>
      <c r="K21" s="14"/>
    </row>
    <row r="22" spans="1:11" ht="15" customHeight="1" x14ac:dyDescent="0.25">
      <c r="A22" s="74">
        <v>45457</v>
      </c>
      <c r="B22" s="16">
        <v>14.3</v>
      </c>
      <c r="C22" s="20"/>
      <c r="D22" s="16"/>
      <c r="E22" s="20"/>
      <c r="F22" s="16"/>
      <c r="G22" s="16"/>
      <c r="H22" s="16"/>
      <c r="I22" s="57">
        <f t="shared" si="0"/>
        <v>14.3</v>
      </c>
      <c r="J22" s="44" t="s">
        <v>81</v>
      </c>
      <c r="K22" s="14"/>
    </row>
    <row r="23" spans="1:11" ht="15" customHeight="1" x14ac:dyDescent="0.25">
      <c r="A23" s="74">
        <v>45463</v>
      </c>
      <c r="B23" s="16">
        <v>19.8</v>
      </c>
      <c r="C23" s="20"/>
      <c r="D23" s="16"/>
      <c r="E23" s="20"/>
      <c r="F23" s="16"/>
      <c r="G23" s="16"/>
      <c r="H23" s="16"/>
      <c r="I23" s="57">
        <f t="shared" si="0"/>
        <v>19.8</v>
      </c>
      <c r="J23" s="44" t="s">
        <v>81</v>
      </c>
      <c r="K23" s="14"/>
    </row>
    <row r="24" spans="1:11" ht="15" customHeight="1" x14ac:dyDescent="0.25">
      <c r="A24" s="74">
        <v>45464</v>
      </c>
      <c r="B24" s="16">
        <v>19.25</v>
      </c>
      <c r="C24" s="20"/>
      <c r="D24" s="16"/>
      <c r="E24" s="20"/>
      <c r="F24" s="16"/>
      <c r="G24" s="16"/>
      <c r="H24" s="16"/>
      <c r="I24" s="57">
        <f t="shared" si="0"/>
        <v>19.25</v>
      </c>
      <c r="J24" s="44" t="s">
        <v>81</v>
      </c>
      <c r="K24" s="14"/>
    </row>
    <row r="25" spans="1:11" ht="15" hidden="1" customHeight="1" x14ac:dyDescent="0.25">
      <c r="A25" s="74"/>
      <c r="B25" s="16"/>
      <c r="C25" s="20"/>
      <c r="D25" s="16"/>
      <c r="E25" s="20"/>
      <c r="F25" s="16"/>
      <c r="G25" s="16"/>
      <c r="H25" s="16"/>
      <c r="I25" s="57">
        <f t="shared" si="0"/>
        <v>0</v>
      </c>
      <c r="J25" s="44" t="s">
        <v>81</v>
      </c>
      <c r="K25" s="14"/>
    </row>
    <row r="26" spans="1:11" ht="15" hidden="1" customHeight="1" x14ac:dyDescent="0.25">
      <c r="A26" s="74"/>
      <c r="B26" s="16"/>
      <c r="C26" s="20"/>
      <c r="D26" s="16"/>
      <c r="E26" s="20"/>
      <c r="F26" s="16"/>
      <c r="G26" s="16"/>
      <c r="H26" s="16"/>
      <c r="I26" s="57">
        <f t="shared" si="0"/>
        <v>0</v>
      </c>
      <c r="J26" s="44" t="s">
        <v>81</v>
      </c>
      <c r="K26" s="14"/>
    </row>
    <row r="27" spans="1:11" ht="15" hidden="1" customHeight="1" x14ac:dyDescent="0.25">
      <c r="A27" s="74"/>
      <c r="B27" s="16"/>
      <c r="C27" s="20"/>
      <c r="D27" s="16"/>
      <c r="E27" s="20"/>
      <c r="F27" s="16"/>
      <c r="G27" s="16"/>
      <c r="H27" s="16"/>
      <c r="I27" s="57">
        <f t="shared" si="0"/>
        <v>0</v>
      </c>
      <c r="J27" s="44" t="s">
        <v>81</v>
      </c>
      <c r="K27" s="14"/>
    </row>
    <row r="28" spans="1:11" ht="15" hidden="1" customHeight="1" x14ac:dyDescent="0.25">
      <c r="A28" s="74"/>
      <c r="B28" s="16"/>
      <c r="C28" s="20"/>
      <c r="D28" s="16"/>
      <c r="E28" s="20"/>
      <c r="F28" s="16"/>
      <c r="G28" s="16"/>
      <c r="H28" s="16"/>
      <c r="I28" s="57">
        <f t="shared" si="0"/>
        <v>0</v>
      </c>
      <c r="J28" s="44" t="s">
        <v>81</v>
      </c>
      <c r="K28" s="14"/>
    </row>
    <row r="29" spans="1:11" ht="15" hidden="1" customHeight="1" x14ac:dyDescent="0.25">
      <c r="A29" s="74"/>
      <c r="B29" s="16"/>
      <c r="C29" s="20"/>
      <c r="D29" s="16"/>
      <c r="E29" s="20"/>
      <c r="F29" s="16"/>
      <c r="G29" s="16"/>
      <c r="H29" s="16"/>
      <c r="I29" s="57">
        <f t="shared" si="0"/>
        <v>0</v>
      </c>
      <c r="J29" s="44" t="s">
        <v>81</v>
      </c>
      <c r="K29" s="14"/>
    </row>
    <row r="30" spans="1:11" ht="15" hidden="1" customHeight="1" x14ac:dyDescent="0.25">
      <c r="A30" s="74"/>
      <c r="B30" s="16"/>
      <c r="C30" s="20"/>
      <c r="D30" s="16"/>
      <c r="E30" s="20"/>
      <c r="F30" s="16"/>
      <c r="G30" s="16"/>
      <c r="H30" s="16"/>
      <c r="I30" s="57">
        <f t="shared" si="0"/>
        <v>0</v>
      </c>
      <c r="J30" s="44" t="s">
        <v>81</v>
      </c>
      <c r="K30" s="14"/>
    </row>
    <row r="31" spans="1:11" ht="15" hidden="1" customHeight="1" x14ac:dyDescent="0.25">
      <c r="A31" s="74"/>
      <c r="B31" s="16"/>
      <c r="C31" s="20"/>
      <c r="D31" s="16"/>
      <c r="E31" s="20"/>
      <c r="F31" s="16"/>
      <c r="G31" s="16"/>
      <c r="H31" s="16"/>
      <c r="I31" s="57">
        <f t="shared" si="0"/>
        <v>0</v>
      </c>
      <c r="J31" s="44" t="s">
        <v>81</v>
      </c>
      <c r="K31" s="14"/>
    </row>
    <row r="32" spans="1:11" ht="15" hidden="1" customHeight="1" x14ac:dyDescent="0.25">
      <c r="A32" s="74"/>
      <c r="B32" s="16"/>
      <c r="C32" s="20"/>
      <c r="D32" s="16"/>
      <c r="E32" s="20"/>
      <c r="F32" s="16"/>
      <c r="G32" s="16"/>
      <c r="H32" s="16"/>
      <c r="I32" s="57">
        <f t="shared" si="0"/>
        <v>0</v>
      </c>
      <c r="J32" s="44" t="s">
        <v>81</v>
      </c>
      <c r="K32" s="14"/>
    </row>
    <row r="33" spans="1:11" ht="15" hidden="1" customHeight="1" x14ac:dyDescent="0.25">
      <c r="A33" s="74"/>
      <c r="B33" s="16"/>
      <c r="C33" s="20"/>
      <c r="D33" s="16"/>
      <c r="E33" s="20"/>
      <c r="F33" s="16"/>
      <c r="G33" s="16"/>
      <c r="H33" s="16"/>
      <c r="I33" s="57">
        <f t="shared" si="0"/>
        <v>0</v>
      </c>
      <c r="J33" s="44" t="s">
        <v>81</v>
      </c>
      <c r="K33" s="14"/>
    </row>
    <row r="34" spans="1:11" ht="15" hidden="1" customHeight="1" x14ac:dyDescent="0.25">
      <c r="A34" s="74"/>
      <c r="B34" s="16"/>
      <c r="C34" s="20"/>
      <c r="D34" s="16"/>
      <c r="E34" s="20"/>
      <c r="F34" s="16"/>
      <c r="G34" s="16"/>
      <c r="H34" s="16"/>
      <c r="I34" s="57">
        <f t="shared" si="0"/>
        <v>0</v>
      </c>
      <c r="J34" s="44" t="s">
        <v>81</v>
      </c>
      <c r="K34" s="14"/>
    </row>
    <row r="35" spans="1:11" ht="15" hidden="1" customHeight="1" x14ac:dyDescent="0.25">
      <c r="A35" s="74"/>
      <c r="B35" s="16"/>
      <c r="C35" s="20"/>
      <c r="D35" s="16"/>
      <c r="E35" s="20"/>
      <c r="F35" s="16"/>
      <c r="G35" s="16"/>
      <c r="H35" s="16"/>
      <c r="I35" s="57">
        <f t="shared" si="0"/>
        <v>0</v>
      </c>
      <c r="J35" s="44" t="s">
        <v>81</v>
      </c>
      <c r="K35" s="14"/>
    </row>
    <row r="36" spans="1:11" ht="15" hidden="1" customHeight="1" x14ac:dyDescent="0.25">
      <c r="A36" s="74"/>
      <c r="B36" s="16"/>
      <c r="C36" s="20"/>
      <c r="D36" s="16"/>
      <c r="E36" s="20"/>
      <c r="F36" s="16"/>
      <c r="G36" s="16"/>
      <c r="H36" s="16"/>
      <c r="I36" s="57">
        <f t="shared" si="0"/>
        <v>0</v>
      </c>
      <c r="J36" s="44" t="s">
        <v>81</v>
      </c>
      <c r="K36" s="14"/>
    </row>
    <row r="37" spans="1:11" ht="15" hidden="1" customHeight="1" x14ac:dyDescent="0.25">
      <c r="A37" s="74"/>
      <c r="B37" s="16"/>
      <c r="C37" s="20"/>
      <c r="D37" s="16"/>
      <c r="E37" s="20"/>
      <c r="F37" s="16"/>
      <c r="G37" s="16"/>
      <c r="H37" s="16"/>
      <c r="I37" s="57">
        <f t="shared" si="0"/>
        <v>0</v>
      </c>
      <c r="J37" s="44" t="s">
        <v>81</v>
      </c>
      <c r="K37" s="14"/>
    </row>
    <row r="38" spans="1:11" ht="15" hidden="1" customHeight="1" x14ac:dyDescent="0.25">
      <c r="A38" s="74"/>
      <c r="B38" s="16"/>
      <c r="C38" s="20"/>
      <c r="D38" s="16"/>
      <c r="E38" s="20"/>
      <c r="F38" s="16"/>
      <c r="G38" s="16"/>
      <c r="H38" s="16"/>
      <c r="I38" s="57">
        <f t="shared" si="0"/>
        <v>0</v>
      </c>
      <c r="J38" s="44" t="s">
        <v>81</v>
      </c>
      <c r="K38" s="14"/>
    </row>
    <row r="39" spans="1:11" ht="15" hidden="1" customHeight="1" x14ac:dyDescent="0.25">
      <c r="A39" s="74"/>
      <c r="B39" s="16"/>
      <c r="C39" s="20"/>
      <c r="D39" s="16"/>
      <c r="E39" s="20"/>
      <c r="F39" s="16"/>
      <c r="G39" s="16"/>
      <c r="H39" s="16"/>
      <c r="I39" s="57">
        <f t="shared" si="0"/>
        <v>0</v>
      </c>
      <c r="J39" s="44"/>
      <c r="K39" s="14"/>
    </row>
    <row r="40" spans="1:11" ht="15" hidden="1" customHeight="1" x14ac:dyDescent="0.25">
      <c r="A40" s="74"/>
      <c r="B40" s="16"/>
      <c r="C40" s="20"/>
      <c r="D40" s="16"/>
      <c r="E40" s="20"/>
      <c r="F40" s="16"/>
      <c r="G40" s="16"/>
      <c r="H40" s="16"/>
      <c r="I40" s="57">
        <f t="shared" si="0"/>
        <v>0</v>
      </c>
      <c r="J40" s="44"/>
      <c r="K40" s="14"/>
    </row>
    <row r="41" spans="1:11" x14ac:dyDescent="0.25">
      <c r="A41" s="39" t="s">
        <v>38</v>
      </c>
      <c r="B41" s="57">
        <f t="shared" ref="B41:I41" si="2">SUM(B14:B40)</f>
        <v>180.35000000000002</v>
      </c>
      <c r="C41" s="57">
        <f t="shared" si="2"/>
        <v>549.18000000000006</v>
      </c>
      <c r="D41" s="57">
        <f t="shared" si="2"/>
        <v>30.01</v>
      </c>
      <c r="E41" s="57">
        <f t="shared" si="2"/>
        <v>447.06</v>
      </c>
      <c r="F41" s="57">
        <f t="shared" si="2"/>
        <v>46</v>
      </c>
      <c r="G41" s="57">
        <f t="shared" si="2"/>
        <v>0</v>
      </c>
      <c r="H41" s="57">
        <f t="shared" si="2"/>
        <v>0</v>
      </c>
      <c r="I41" s="57">
        <f t="shared" si="2"/>
        <v>1252.5999999999999</v>
      </c>
      <c r="J41" s="58"/>
      <c r="K41" s="14"/>
    </row>
    <row r="43" spans="1:11" x14ac:dyDescent="0.25">
      <c r="A43"/>
    </row>
    <row r="45" spans="1:11" x14ac:dyDescent="0.25">
      <c r="A45" s="34" t="s">
        <v>82</v>
      </c>
    </row>
  </sheetData>
  <mergeCells count="9">
    <mergeCell ref="I11:I13"/>
    <mergeCell ref="G12:G13"/>
    <mergeCell ref="H12:H13"/>
    <mergeCell ref="J11:J13"/>
    <mergeCell ref="A11:A13"/>
    <mergeCell ref="B12:F12"/>
    <mergeCell ref="B11:H11"/>
    <mergeCell ref="B8:G8"/>
    <mergeCell ref="B4:G4"/>
  </mergeCells>
  <pageMargins left="0.70866141732283472" right="0.70866141732283472" top="0.74803149606299213" bottom="0.74803149606299213" header="0.31496062992125984" footer="0.31496062992125984"/>
  <pageSetup scale="77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15"/>
  <sheetViews>
    <sheetView workbookViewId="0">
      <selection activeCell="A29" sqref="A29"/>
    </sheetView>
  </sheetViews>
  <sheetFormatPr defaultRowHeight="15" x14ac:dyDescent="0.25"/>
  <cols>
    <col min="1" max="1" width="28.140625" customWidth="1"/>
    <col min="2" max="2" width="32.42578125" style="14" bestFit="1" customWidth="1"/>
    <col min="3" max="3" width="9.7109375" style="14" bestFit="1" customWidth="1"/>
    <col min="4" max="4" width="8.42578125" style="14" bestFit="1" customWidth="1"/>
    <col min="5" max="5" width="15.5703125" style="14" bestFit="1" customWidth="1"/>
    <col min="6" max="7" width="8.42578125" style="14" bestFit="1" customWidth="1"/>
    <col min="8" max="8" width="10.5703125" style="14" bestFit="1" customWidth="1"/>
    <col min="9" max="9" width="10" style="14" bestFit="1" customWidth="1"/>
    <col min="10" max="10" width="32.42578125" style="14" customWidth="1"/>
    <col min="11" max="11" width="25.7109375" style="34" hidden="1" customWidth="1"/>
    <col min="12" max="12" width="9.140625" customWidth="1"/>
  </cols>
  <sheetData>
    <row r="1" spans="1:11" x14ac:dyDescent="0.25">
      <c r="A1" s="1" t="str">
        <f>+'[1]Names of Designated Individuals'!A1</f>
        <v>Queensway Carleton Hospital</v>
      </c>
    </row>
    <row r="2" spans="1:11" x14ac:dyDescent="0.25">
      <c r="A2" s="1" t="s">
        <v>9</v>
      </c>
    </row>
    <row r="3" spans="1:11" x14ac:dyDescent="0.25">
      <c r="A3" s="1"/>
    </row>
    <row r="4" spans="1:11" ht="15" customHeight="1" x14ac:dyDescent="0.25">
      <c r="A4" s="1" t="s">
        <v>35</v>
      </c>
      <c r="B4" s="68" t="str">
        <f>+'Summary-Review'!B4</f>
        <v>April 1, 2024 - September 30, 2024</v>
      </c>
      <c r="C4" s="68"/>
      <c r="D4" s="68"/>
      <c r="E4" s="68"/>
      <c r="F4" s="68"/>
      <c r="G4" s="68"/>
    </row>
    <row r="6" spans="1:11" x14ac:dyDescent="0.25">
      <c r="A6" s="1" t="s">
        <v>1</v>
      </c>
      <c r="B6" s="67" t="str">
        <f>'Names of Designated Individuals'!A9</f>
        <v>Yvonne Wilson</v>
      </c>
      <c r="C6" s="67"/>
      <c r="D6" s="53"/>
      <c r="E6" s="53"/>
      <c r="F6" s="53"/>
      <c r="G6" s="53"/>
    </row>
    <row r="7" spans="1:11" x14ac:dyDescent="0.25">
      <c r="D7" s="15"/>
    </row>
    <row r="8" spans="1:11" x14ac:dyDescent="0.25">
      <c r="A8" s="38" t="s">
        <v>2</v>
      </c>
      <c r="B8" s="92" t="str">
        <f>'Names of Designated Individuals'!B9</f>
        <v>VP Patient Care &amp; Chief Nursing Executive, non-voting Board of Directors member</v>
      </c>
      <c r="C8" s="92"/>
      <c r="D8" s="92"/>
      <c r="E8" s="92"/>
      <c r="F8" s="92"/>
      <c r="G8" s="92"/>
    </row>
    <row r="9" spans="1:11" x14ac:dyDescent="0.25">
      <c r="A9" s="38"/>
      <c r="B9" s="71"/>
      <c r="C9" s="71"/>
      <c r="D9" s="71"/>
      <c r="E9" s="71"/>
      <c r="F9" s="71"/>
      <c r="G9" s="71"/>
    </row>
    <row r="11" spans="1:11" ht="15" customHeight="1" x14ac:dyDescent="0.25">
      <c r="A11" s="79" t="s">
        <v>10</v>
      </c>
      <c r="B11" s="85" t="s">
        <v>11</v>
      </c>
      <c r="C11" s="86"/>
      <c r="D11" s="86"/>
      <c r="E11" s="86"/>
      <c r="F11" s="86"/>
      <c r="G11" s="86"/>
      <c r="H11" s="87"/>
      <c r="I11" s="79" t="s">
        <v>38</v>
      </c>
      <c r="J11" s="79" t="s">
        <v>12</v>
      </c>
    </row>
    <row r="12" spans="1:11" x14ac:dyDescent="0.25">
      <c r="A12" s="80"/>
      <c r="B12" s="82" t="s">
        <v>13</v>
      </c>
      <c r="C12" s="83"/>
      <c r="D12" s="83"/>
      <c r="E12" s="83"/>
      <c r="F12" s="84"/>
      <c r="G12" s="90" t="s">
        <v>14</v>
      </c>
      <c r="H12" s="90" t="s">
        <v>15</v>
      </c>
      <c r="I12" s="80"/>
      <c r="J12" s="80"/>
    </row>
    <row r="13" spans="1:11" x14ac:dyDescent="0.25">
      <c r="A13" s="81"/>
      <c r="B13" s="76" t="s">
        <v>36</v>
      </c>
      <c r="C13" s="76" t="s">
        <v>37</v>
      </c>
      <c r="D13" s="76" t="s">
        <v>16</v>
      </c>
      <c r="E13" s="76" t="s">
        <v>17</v>
      </c>
      <c r="F13" s="76" t="s">
        <v>18</v>
      </c>
      <c r="G13" s="91"/>
      <c r="H13" s="91"/>
      <c r="I13" s="81"/>
      <c r="J13" s="81"/>
      <c r="K13" s="56" t="s">
        <v>44</v>
      </c>
    </row>
    <row r="14" spans="1:11" ht="15" customHeight="1" x14ac:dyDescent="0.25">
      <c r="A14" s="55" t="s">
        <v>87</v>
      </c>
      <c r="B14" s="16"/>
      <c r="C14" s="16">
        <v>494.53</v>
      </c>
      <c r="D14" s="16">
        <v>139.16999999999999</v>
      </c>
      <c r="E14" s="16">
        <v>180.42</v>
      </c>
      <c r="F14" s="16"/>
      <c r="G14" s="16">
        <v>105.48</v>
      </c>
      <c r="H14" s="16"/>
      <c r="I14" s="57">
        <f t="shared" ref="I14" si="0">SUM(B14:H14)</f>
        <v>919.59999999999991</v>
      </c>
      <c r="J14" s="44" t="s">
        <v>88</v>
      </c>
    </row>
    <row r="15" spans="1:11" x14ac:dyDescent="0.25">
      <c r="A15" s="39" t="s">
        <v>38</v>
      </c>
      <c r="B15" s="57">
        <f t="shared" ref="B15:I15" si="1">SUM(B14:B14)</f>
        <v>0</v>
      </c>
      <c r="C15" s="57">
        <f t="shared" si="1"/>
        <v>494.53</v>
      </c>
      <c r="D15" s="57">
        <f t="shared" si="1"/>
        <v>139.16999999999999</v>
      </c>
      <c r="E15" s="57">
        <f t="shared" si="1"/>
        <v>180.42</v>
      </c>
      <c r="F15" s="57">
        <f t="shared" si="1"/>
        <v>0</v>
      </c>
      <c r="G15" s="57">
        <f t="shared" si="1"/>
        <v>105.48</v>
      </c>
      <c r="H15" s="57">
        <f t="shared" si="1"/>
        <v>0</v>
      </c>
      <c r="I15" s="57">
        <f t="shared" si="1"/>
        <v>919.59999999999991</v>
      </c>
      <c r="J15" s="18"/>
    </row>
  </sheetData>
  <mergeCells count="8">
    <mergeCell ref="A11:A13"/>
    <mergeCell ref="B11:H11"/>
    <mergeCell ref="J11:J13"/>
    <mergeCell ref="B12:F12"/>
    <mergeCell ref="B8:G8"/>
    <mergeCell ref="I11:I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K28"/>
  <sheetViews>
    <sheetView workbookViewId="0">
      <selection activeCell="B8" sqref="B8"/>
    </sheetView>
  </sheetViews>
  <sheetFormatPr defaultRowHeight="15" x14ac:dyDescent="0.25"/>
  <cols>
    <col min="1" max="1" width="21.85546875" customWidth="1"/>
    <col min="2" max="2" width="32.42578125" style="17" bestFit="1" customWidth="1"/>
    <col min="3" max="3" width="10.5703125" style="14" bestFit="1" customWidth="1"/>
    <col min="4" max="4" width="8" style="14" bestFit="1" customWidth="1"/>
    <col min="5" max="5" width="15.7109375" style="14" bestFit="1" customWidth="1"/>
    <col min="6" max="6" width="9" style="17" bestFit="1" customWidth="1"/>
    <col min="7" max="7" width="8" style="14" bestFit="1" customWidth="1"/>
    <col min="8" max="8" width="10.5703125" style="14" bestFit="1" customWidth="1"/>
    <col min="9" max="9" width="10" style="45" bestFit="1" customWidth="1"/>
    <col min="10" max="10" width="38.7109375" style="14" customWidth="1"/>
    <col min="11" max="11" width="26.42578125" hidden="1" customWidth="1"/>
  </cols>
  <sheetData>
    <row r="1" spans="1:11" x14ac:dyDescent="0.25">
      <c r="A1" s="1" t="str">
        <f>+'[1]Names of Designated Individuals'!A1</f>
        <v>Queensway Carleton Hospital</v>
      </c>
    </row>
    <row r="2" spans="1:11" x14ac:dyDescent="0.25">
      <c r="A2" s="1" t="s">
        <v>9</v>
      </c>
    </row>
    <row r="3" spans="1:11" x14ac:dyDescent="0.25">
      <c r="A3" s="1"/>
    </row>
    <row r="4" spans="1:11" ht="15" customHeight="1" x14ac:dyDescent="0.25">
      <c r="A4" s="1" t="s">
        <v>35</v>
      </c>
      <c r="B4" s="68" t="str">
        <f>+'Summary-Review'!B4</f>
        <v>April 1, 2024 - September 30, 2024</v>
      </c>
      <c r="C4" s="68"/>
      <c r="D4" s="68"/>
      <c r="E4" s="68"/>
      <c r="F4" s="68"/>
      <c r="G4" s="68"/>
    </row>
    <row r="6" spans="1:11" x14ac:dyDescent="0.25">
      <c r="A6" s="1" t="s">
        <v>1</v>
      </c>
      <c r="B6" s="70" t="str">
        <f>'Names of Designated Individuals'!A10</f>
        <v>Cam Best</v>
      </c>
      <c r="C6" s="70"/>
      <c r="D6" s="70"/>
      <c r="E6" s="70"/>
      <c r="F6" s="70"/>
      <c r="G6" s="70"/>
    </row>
    <row r="7" spans="1:11" x14ac:dyDescent="0.25">
      <c r="D7" s="15"/>
    </row>
    <row r="8" spans="1:11" ht="15" customHeight="1" x14ac:dyDescent="0.25">
      <c r="A8" s="1" t="s">
        <v>2</v>
      </c>
      <c r="B8" s="72" t="str">
        <f>'Names of Designated Individuals'!B10</f>
        <v>VP Corporate, Diagnostics, Pharmacy and Technolgy Services &amp; CFO</v>
      </c>
      <c r="C8" s="69"/>
      <c r="D8" s="69"/>
      <c r="E8" s="69"/>
      <c r="F8" s="69"/>
      <c r="G8" s="69"/>
    </row>
    <row r="11" spans="1:11" ht="15" customHeight="1" x14ac:dyDescent="0.25">
      <c r="A11" s="79" t="s">
        <v>10</v>
      </c>
      <c r="B11" s="85" t="s">
        <v>11</v>
      </c>
      <c r="C11" s="86"/>
      <c r="D11" s="86"/>
      <c r="E11" s="86"/>
      <c r="F11" s="86"/>
      <c r="G11" s="86"/>
      <c r="H11" s="87"/>
      <c r="I11" s="79" t="s">
        <v>38</v>
      </c>
      <c r="J11" s="79" t="s">
        <v>12</v>
      </c>
    </row>
    <row r="12" spans="1:11" x14ac:dyDescent="0.25">
      <c r="A12" s="80"/>
      <c r="B12" s="82" t="s">
        <v>13</v>
      </c>
      <c r="C12" s="83"/>
      <c r="D12" s="83"/>
      <c r="E12" s="83"/>
      <c r="F12" s="84"/>
      <c r="G12" s="90" t="s">
        <v>14</v>
      </c>
      <c r="H12" s="90" t="s">
        <v>15</v>
      </c>
      <c r="I12" s="80"/>
      <c r="J12" s="80"/>
    </row>
    <row r="13" spans="1:11" ht="15" customHeight="1" x14ac:dyDescent="0.25">
      <c r="A13" s="81"/>
      <c r="B13" s="76" t="s">
        <v>36</v>
      </c>
      <c r="C13" s="76" t="s">
        <v>37</v>
      </c>
      <c r="D13" s="76" t="s">
        <v>16</v>
      </c>
      <c r="E13" s="76" t="s">
        <v>17</v>
      </c>
      <c r="F13" s="76" t="s">
        <v>18</v>
      </c>
      <c r="G13" s="91"/>
      <c r="H13" s="91"/>
      <c r="I13" s="81"/>
      <c r="J13" s="81"/>
      <c r="K13" s="56" t="s">
        <v>44</v>
      </c>
    </row>
    <row r="14" spans="1:11" ht="15" customHeight="1" x14ac:dyDescent="0.25">
      <c r="A14" s="75">
        <v>45455</v>
      </c>
      <c r="B14" s="50">
        <v>19.03</v>
      </c>
      <c r="C14" s="50"/>
      <c r="D14" s="50"/>
      <c r="E14" s="50"/>
      <c r="F14" s="50">
        <v>17.5</v>
      </c>
      <c r="G14" s="51"/>
      <c r="H14" s="51"/>
      <c r="I14" s="61">
        <f t="shared" ref="I14:I27" si="0">SUM(B14:H14)</f>
        <v>36.53</v>
      </c>
      <c r="J14" s="44" t="s">
        <v>81</v>
      </c>
      <c r="K14" t="s">
        <v>41</v>
      </c>
    </row>
    <row r="15" spans="1:11" ht="15" hidden="1" customHeight="1" x14ac:dyDescent="0.25">
      <c r="A15" s="75"/>
      <c r="B15" s="50"/>
      <c r="C15" s="50"/>
      <c r="D15" s="50"/>
      <c r="E15" s="50"/>
      <c r="F15" s="50"/>
      <c r="G15" s="51"/>
      <c r="H15" s="51"/>
      <c r="I15" s="61">
        <f t="shared" si="0"/>
        <v>0</v>
      </c>
      <c r="J15" s="44"/>
    </row>
    <row r="16" spans="1:11" ht="15" hidden="1" customHeight="1" x14ac:dyDescent="0.25">
      <c r="A16" s="75"/>
      <c r="B16" s="50"/>
      <c r="C16" s="50"/>
      <c r="D16" s="50"/>
      <c r="E16" s="50"/>
      <c r="F16" s="50"/>
      <c r="G16" s="51"/>
      <c r="H16" s="51"/>
      <c r="I16" s="61">
        <f t="shared" si="0"/>
        <v>0</v>
      </c>
      <c r="J16" s="44"/>
    </row>
    <row r="17" spans="1:10" ht="15" hidden="1" customHeight="1" x14ac:dyDescent="0.25">
      <c r="A17" s="75"/>
      <c r="B17" s="50"/>
      <c r="C17" s="50"/>
      <c r="D17" s="50"/>
      <c r="E17" s="50"/>
      <c r="F17" s="50"/>
      <c r="G17" s="51"/>
      <c r="H17" s="51"/>
      <c r="I17" s="61">
        <f t="shared" si="0"/>
        <v>0</v>
      </c>
      <c r="J17" s="44"/>
    </row>
    <row r="18" spans="1:10" ht="15" hidden="1" customHeight="1" x14ac:dyDescent="0.25">
      <c r="A18" s="75"/>
      <c r="B18" s="50"/>
      <c r="C18" s="50"/>
      <c r="D18" s="50"/>
      <c r="E18" s="50"/>
      <c r="F18" s="50"/>
      <c r="G18" s="51"/>
      <c r="H18" s="51"/>
      <c r="I18" s="61">
        <f t="shared" si="0"/>
        <v>0</v>
      </c>
      <c r="J18" s="44"/>
    </row>
    <row r="19" spans="1:10" ht="15" hidden="1" customHeight="1" x14ac:dyDescent="0.25">
      <c r="A19" s="75"/>
      <c r="B19" s="50"/>
      <c r="C19" s="50"/>
      <c r="D19" s="50"/>
      <c r="E19" s="50"/>
      <c r="F19" s="50"/>
      <c r="G19" s="51"/>
      <c r="H19" s="51"/>
      <c r="I19" s="61">
        <f t="shared" si="0"/>
        <v>0</v>
      </c>
      <c r="J19" s="44"/>
    </row>
    <row r="20" spans="1:10" ht="15" hidden="1" customHeight="1" x14ac:dyDescent="0.25">
      <c r="A20" s="75"/>
      <c r="B20" s="50"/>
      <c r="C20" s="50"/>
      <c r="D20" s="50"/>
      <c r="E20" s="50"/>
      <c r="F20" s="50"/>
      <c r="G20" s="51"/>
      <c r="H20" s="51"/>
      <c r="I20" s="61">
        <f t="shared" si="0"/>
        <v>0</v>
      </c>
      <c r="J20" s="44"/>
    </row>
    <row r="21" spans="1:10" ht="15" hidden="1" customHeight="1" x14ac:dyDescent="0.25">
      <c r="A21" s="75"/>
      <c r="B21" s="50"/>
      <c r="C21" s="50"/>
      <c r="D21" s="50"/>
      <c r="E21" s="50"/>
      <c r="F21" s="50"/>
      <c r="G21" s="51"/>
      <c r="H21" s="51"/>
      <c r="I21" s="61">
        <f t="shared" si="0"/>
        <v>0</v>
      </c>
      <c r="J21" s="44"/>
    </row>
    <row r="22" spans="1:10" ht="15" hidden="1" customHeight="1" x14ac:dyDescent="0.25">
      <c r="A22" s="75"/>
      <c r="B22" s="50"/>
      <c r="C22" s="50"/>
      <c r="D22" s="50"/>
      <c r="E22" s="50"/>
      <c r="F22" s="50"/>
      <c r="G22" s="51"/>
      <c r="H22" s="51"/>
      <c r="I22" s="61">
        <f t="shared" si="0"/>
        <v>0</v>
      </c>
      <c r="J22" s="44"/>
    </row>
    <row r="23" spans="1:10" ht="15" hidden="1" customHeight="1" x14ac:dyDescent="0.25">
      <c r="A23" s="75"/>
      <c r="B23" s="50"/>
      <c r="C23" s="50"/>
      <c r="D23" s="50"/>
      <c r="E23" s="50"/>
      <c r="F23" s="50"/>
      <c r="G23" s="51"/>
      <c r="H23" s="51"/>
      <c r="I23" s="61">
        <f t="shared" si="0"/>
        <v>0</v>
      </c>
      <c r="J23" s="44"/>
    </row>
    <row r="24" spans="1:10" ht="15" hidden="1" customHeight="1" x14ac:dyDescent="0.25">
      <c r="A24" s="75"/>
      <c r="B24" s="50"/>
      <c r="C24" s="50"/>
      <c r="D24" s="50"/>
      <c r="E24" s="50"/>
      <c r="F24" s="50"/>
      <c r="G24" s="51"/>
      <c r="H24" s="51"/>
      <c r="I24" s="61">
        <f t="shared" si="0"/>
        <v>0</v>
      </c>
      <c r="J24" s="44"/>
    </row>
    <row r="25" spans="1:10" ht="15" hidden="1" customHeight="1" x14ac:dyDescent="0.25">
      <c r="A25" s="75"/>
      <c r="B25" s="50"/>
      <c r="C25" s="50"/>
      <c r="D25" s="50"/>
      <c r="E25" s="50"/>
      <c r="F25" s="50"/>
      <c r="G25" s="51"/>
      <c r="H25" s="51"/>
      <c r="I25" s="61">
        <f t="shared" si="0"/>
        <v>0</v>
      </c>
      <c r="J25" s="44"/>
    </row>
    <row r="26" spans="1:10" ht="15" hidden="1" customHeight="1" x14ac:dyDescent="0.25">
      <c r="A26" s="75"/>
      <c r="B26" s="50"/>
      <c r="C26" s="50"/>
      <c r="D26" s="50"/>
      <c r="E26" s="50"/>
      <c r="F26" s="50"/>
      <c r="G26" s="51"/>
      <c r="H26" s="51"/>
      <c r="I26" s="61">
        <f t="shared" si="0"/>
        <v>0</v>
      </c>
      <c r="J26" s="44"/>
    </row>
    <row r="27" spans="1:10" ht="15" hidden="1" customHeight="1" x14ac:dyDescent="0.25">
      <c r="A27" s="75"/>
      <c r="B27" s="50"/>
      <c r="C27" s="50"/>
      <c r="D27" s="50"/>
      <c r="E27" s="50"/>
      <c r="F27" s="50"/>
      <c r="G27" s="51"/>
      <c r="H27" s="51"/>
      <c r="I27" s="61">
        <f t="shared" si="0"/>
        <v>0</v>
      </c>
      <c r="J27" s="44"/>
    </row>
    <row r="28" spans="1:10" x14ac:dyDescent="0.25">
      <c r="A28" s="40" t="s">
        <v>38</v>
      </c>
      <c r="B28" s="59">
        <f t="shared" ref="B28:I28" si="1">SUM(B14:B14)</f>
        <v>19.03</v>
      </c>
      <c r="C28" s="59">
        <f t="shared" si="1"/>
        <v>0</v>
      </c>
      <c r="D28" s="59">
        <f t="shared" si="1"/>
        <v>0</v>
      </c>
      <c r="E28" s="59">
        <f t="shared" si="1"/>
        <v>0</v>
      </c>
      <c r="F28" s="59">
        <f t="shared" si="1"/>
        <v>17.5</v>
      </c>
      <c r="G28" s="59">
        <f t="shared" si="1"/>
        <v>0</v>
      </c>
      <c r="H28" s="59">
        <f t="shared" si="1"/>
        <v>0</v>
      </c>
      <c r="I28" s="60">
        <f t="shared" si="1"/>
        <v>36.53</v>
      </c>
      <c r="J28" s="18"/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K15"/>
  <sheetViews>
    <sheetView workbookViewId="0">
      <selection activeCell="J15" sqref="J15"/>
    </sheetView>
  </sheetViews>
  <sheetFormatPr defaultRowHeight="15" x14ac:dyDescent="0.25"/>
  <cols>
    <col min="1" max="1" width="29.85546875" customWidth="1"/>
    <col min="2" max="2" width="32.42578125" style="14" bestFit="1" customWidth="1"/>
    <col min="3" max="4" width="9" style="14" bestFit="1" customWidth="1"/>
    <col min="5" max="5" width="15.5703125" style="14" customWidth="1"/>
    <col min="6" max="7" width="9" style="14" bestFit="1" customWidth="1"/>
    <col min="8" max="8" width="10.5703125" style="14" bestFit="1" customWidth="1"/>
    <col min="9" max="9" width="14.28515625" style="14" customWidth="1"/>
    <col min="10" max="10" width="26.5703125" style="14" bestFit="1" customWidth="1"/>
    <col min="11" max="11" width="26.42578125" hidden="1" customWidth="1"/>
  </cols>
  <sheetData>
    <row r="1" spans="1:11" x14ac:dyDescent="0.25">
      <c r="A1" s="1" t="str">
        <f>+'[1]Names of Designated Individuals'!A1</f>
        <v>Queensway Carleton Hospital</v>
      </c>
    </row>
    <row r="2" spans="1:11" x14ac:dyDescent="0.25">
      <c r="A2" s="1" t="s">
        <v>9</v>
      </c>
    </row>
    <row r="3" spans="1:11" x14ac:dyDescent="0.25">
      <c r="A3" s="1"/>
    </row>
    <row r="4" spans="1:11" ht="15" customHeight="1" x14ac:dyDescent="0.25">
      <c r="A4" s="1" t="s">
        <v>35</v>
      </c>
      <c r="B4" s="68" t="str">
        <f>+'Summary-Review'!B4</f>
        <v>April 1, 2024 - September 30, 2024</v>
      </c>
      <c r="C4" s="68"/>
      <c r="D4" s="68"/>
      <c r="E4" s="68"/>
      <c r="F4" s="68"/>
      <c r="G4" s="53"/>
    </row>
    <row r="6" spans="1:11" x14ac:dyDescent="0.25">
      <c r="A6" s="1" t="s">
        <v>1</v>
      </c>
      <c r="B6" s="67" t="str">
        <f>'Names of Designated Individuals'!A13</f>
        <v xml:space="preserve">Gisele Larocque </v>
      </c>
      <c r="C6" s="67"/>
      <c r="D6" s="67"/>
      <c r="E6" s="67"/>
      <c r="F6" s="67"/>
      <c r="G6" s="67"/>
    </row>
    <row r="7" spans="1:11" x14ac:dyDescent="0.25">
      <c r="D7" s="15"/>
    </row>
    <row r="8" spans="1:11" ht="15" customHeight="1" x14ac:dyDescent="0.25">
      <c r="A8" s="1" t="s">
        <v>2</v>
      </c>
      <c r="B8" s="7" t="str">
        <f>'Names of Designated Individuals'!B13</f>
        <v>VP Organizational Effectiveness</v>
      </c>
      <c r="C8" s="7"/>
      <c r="D8" s="7"/>
      <c r="E8" s="7"/>
      <c r="F8" s="7"/>
      <c r="G8" s="7"/>
    </row>
    <row r="11" spans="1:11" ht="15" customHeight="1" x14ac:dyDescent="0.25">
      <c r="A11" s="79" t="s">
        <v>10</v>
      </c>
      <c r="B11" s="85" t="s">
        <v>11</v>
      </c>
      <c r="C11" s="86"/>
      <c r="D11" s="86"/>
      <c r="E11" s="86"/>
      <c r="F11" s="86"/>
      <c r="G11" s="86"/>
      <c r="H11" s="87"/>
      <c r="I11" s="79" t="s">
        <v>38</v>
      </c>
      <c r="J11" s="79" t="s">
        <v>12</v>
      </c>
    </row>
    <row r="12" spans="1:11" x14ac:dyDescent="0.25">
      <c r="A12" s="80"/>
      <c r="B12" s="82" t="s">
        <v>13</v>
      </c>
      <c r="C12" s="83"/>
      <c r="D12" s="83"/>
      <c r="E12" s="83"/>
      <c r="F12" s="84"/>
      <c r="G12" s="90" t="s">
        <v>14</v>
      </c>
      <c r="H12" s="90" t="s">
        <v>15</v>
      </c>
      <c r="I12" s="80"/>
      <c r="J12" s="80"/>
    </row>
    <row r="13" spans="1:11" x14ac:dyDescent="0.25">
      <c r="A13" s="81"/>
      <c r="B13" s="76" t="s">
        <v>36</v>
      </c>
      <c r="C13" s="76" t="s">
        <v>37</v>
      </c>
      <c r="D13" s="76" t="s">
        <v>16</v>
      </c>
      <c r="E13" s="76" t="s">
        <v>17</v>
      </c>
      <c r="F13" s="76" t="s">
        <v>18</v>
      </c>
      <c r="G13" s="91"/>
      <c r="H13" s="91"/>
      <c r="I13" s="81"/>
      <c r="J13" s="81"/>
      <c r="K13" s="56" t="s">
        <v>44</v>
      </c>
    </row>
    <row r="14" spans="1:11" ht="30" x14ac:dyDescent="0.25">
      <c r="A14" s="46">
        <v>45469</v>
      </c>
      <c r="B14" s="48"/>
      <c r="C14" s="48"/>
      <c r="D14" s="48"/>
      <c r="E14" s="48"/>
      <c r="F14" s="48"/>
      <c r="G14" s="49">
        <v>139.56</v>
      </c>
      <c r="H14" s="49"/>
      <c r="I14" s="63">
        <f>SUM(B14:H14)</f>
        <v>139.56</v>
      </c>
      <c r="J14" s="47" t="s">
        <v>89</v>
      </c>
      <c r="K14" t="s">
        <v>42</v>
      </c>
    </row>
    <row r="15" spans="1:11" x14ac:dyDescent="0.25">
      <c r="A15" s="40" t="s">
        <v>38</v>
      </c>
      <c r="B15" s="62">
        <f t="shared" ref="B15:I15" si="0">SUM(B14:B14)</f>
        <v>0</v>
      </c>
      <c r="C15" s="62">
        <f t="shared" si="0"/>
        <v>0</v>
      </c>
      <c r="D15" s="62">
        <f t="shared" si="0"/>
        <v>0</v>
      </c>
      <c r="E15" s="62">
        <f t="shared" si="0"/>
        <v>0</v>
      </c>
      <c r="F15" s="62">
        <f t="shared" si="0"/>
        <v>0</v>
      </c>
      <c r="G15" s="62">
        <f t="shared" si="0"/>
        <v>139.56</v>
      </c>
      <c r="H15" s="62">
        <f t="shared" si="0"/>
        <v>0</v>
      </c>
      <c r="I15" s="63">
        <f t="shared" si="0"/>
        <v>139.56</v>
      </c>
      <c r="J15" s="18"/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C0915-97A1-45A4-8A4F-BBBC00C8F62B}">
  <dimension ref="A1:J18"/>
  <sheetViews>
    <sheetView workbookViewId="0">
      <selection activeCell="A19" sqref="A19"/>
    </sheetView>
  </sheetViews>
  <sheetFormatPr defaultRowHeight="15" x14ac:dyDescent="0.25"/>
  <cols>
    <col min="1" max="1" width="23.7109375" customWidth="1"/>
    <col min="2" max="2" width="33.140625" style="14" customWidth="1"/>
    <col min="3" max="3" width="9" style="14" bestFit="1" customWidth="1"/>
    <col min="4" max="4" width="8" style="14" bestFit="1" customWidth="1"/>
    <col min="5" max="5" width="15.5703125" style="14" bestFit="1" customWidth="1"/>
    <col min="6" max="7" width="8" style="14" bestFit="1" customWidth="1"/>
    <col min="8" max="8" width="10.5703125" style="14" bestFit="1" customWidth="1"/>
    <col min="9" max="9" width="14.28515625" style="14" customWidth="1"/>
    <col min="10" max="10" width="33.42578125" style="14" bestFit="1" customWidth="1"/>
  </cols>
  <sheetData>
    <row r="1" spans="1:10" x14ac:dyDescent="0.25">
      <c r="A1" s="1" t="str">
        <f>+'[1]Names of Designated Individuals'!A1</f>
        <v>Queensway Carleton Hospital</v>
      </c>
    </row>
    <row r="2" spans="1:10" x14ac:dyDescent="0.25">
      <c r="A2" s="1" t="s">
        <v>9</v>
      </c>
    </row>
    <row r="3" spans="1:10" x14ac:dyDescent="0.25">
      <c r="A3" s="1"/>
    </row>
    <row r="4" spans="1:10" x14ac:dyDescent="0.25">
      <c r="A4" s="1" t="s">
        <v>35</v>
      </c>
      <c r="B4" s="68" t="str">
        <f>+'Summary-Review'!B4</f>
        <v>April 1, 2024 - September 30, 2024</v>
      </c>
      <c r="C4" s="68"/>
      <c r="D4" s="68"/>
      <c r="E4" s="68"/>
      <c r="F4" s="68"/>
      <c r="G4" s="68"/>
    </row>
    <row r="6" spans="1:10" x14ac:dyDescent="0.25">
      <c r="A6" s="1" t="s">
        <v>1</v>
      </c>
      <c r="B6" s="73" t="str">
        <f>'Names of Designated Individuals'!A15</f>
        <v>Atul Aggarwal</v>
      </c>
      <c r="C6" s="8"/>
      <c r="D6" s="8"/>
      <c r="E6" s="8"/>
      <c r="F6" s="8"/>
      <c r="G6" s="8"/>
    </row>
    <row r="7" spans="1:10" x14ac:dyDescent="0.25">
      <c r="D7" s="15"/>
    </row>
    <row r="8" spans="1:10" x14ac:dyDescent="0.25">
      <c r="A8" s="1" t="s">
        <v>2</v>
      </c>
      <c r="B8" s="7" t="s">
        <v>70</v>
      </c>
      <c r="C8" s="53"/>
      <c r="D8" s="53"/>
      <c r="E8" s="53"/>
      <c r="F8" s="53"/>
      <c r="G8" s="53"/>
    </row>
    <row r="11" spans="1:10" x14ac:dyDescent="0.25">
      <c r="A11" s="79" t="s">
        <v>10</v>
      </c>
      <c r="B11" s="85" t="s">
        <v>11</v>
      </c>
      <c r="C11" s="86"/>
      <c r="D11" s="86"/>
      <c r="E11" s="86"/>
      <c r="F11" s="86"/>
      <c r="G11" s="86"/>
      <c r="H11" s="87"/>
      <c r="I11" s="79" t="s">
        <v>38</v>
      </c>
      <c r="J11" s="79" t="s">
        <v>12</v>
      </c>
    </row>
    <row r="12" spans="1:10" x14ac:dyDescent="0.25">
      <c r="A12" s="80"/>
      <c r="B12" s="82" t="s">
        <v>13</v>
      </c>
      <c r="C12" s="83"/>
      <c r="D12" s="83"/>
      <c r="E12" s="83"/>
      <c r="F12" s="84"/>
      <c r="G12" s="90" t="s">
        <v>14</v>
      </c>
      <c r="H12" s="90" t="s">
        <v>15</v>
      </c>
      <c r="I12" s="80"/>
      <c r="J12" s="80"/>
    </row>
    <row r="13" spans="1:10" x14ac:dyDescent="0.25">
      <c r="A13" s="81"/>
      <c r="B13" s="76" t="s">
        <v>36</v>
      </c>
      <c r="C13" s="76" t="s">
        <v>37</v>
      </c>
      <c r="D13" s="76" t="s">
        <v>16</v>
      </c>
      <c r="E13" s="76" t="s">
        <v>17</v>
      </c>
      <c r="F13" s="76" t="s">
        <v>18</v>
      </c>
      <c r="G13" s="91"/>
      <c r="H13" s="91"/>
      <c r="I13" s="81"/>
      <c r="J13" s="81"/>
    </row>
    <row r="14" spans="1:10" x14ac:dyDescent="0.25">
      <c r="A14" s="55" t="s">
        <v>85</v>
      </c>
      <c r="B14" s="36"/>
      <c r="C14" s="37">
        <v>590.14</v>
      </c>
      <c r="D14" s="36">
        <f>12.65+23.31+22.62</f>
        <v>58.58</v>
      </c>
      <c r="E14" s="36">
        <v>609.97</v>
      </c>
      <c r="F14" s="36"/>
      <c r="G14" s="36">
        <v>40.43</v>
      </c>
      <c r="H14" s="36"/>
      <c r="I14" s="64">
        <f>SUM(B14:H14)</f>
        <v>1299.1200000000001</v>
      </c>
      <c r="J14" s="44" t="s">
        <v>84</v>
      </c>
    </row>
    <row r="15" spans="1:10" x14ac:dyDescent="0.25">
      <c r="A15" s="42" t="s">
        <v>38</v>
      </c>
      <c r="B15" s="64">
        <f t="shared" ref="B15:I15" si="0">SUM(B14:B14)</f>
        <v>0</v>
      </c>
      <c r="C15" s="64">
        <f t="shared" si="0"/>
        <v>590.14</v>
      </c>
      <c r="D15" s="64">
        <f t="shared" si="0"/>
        <v>58.58</v>
      </c>
      <c r="E15" s="64">
        <f t="shared" si="0"/>
        <v>609.97</v>
      </c>
      <c r="F15" s="64">
        <f t="shared" si="0"/>
        <v>0</v>
      </c>
      <c r="G15" s="64">
        <f t="shared" si="0"/>
        <v>40.43</v>
      </c>
      <c r="H15" s="64">
        <f t="shared" si="0"/>
        <v>0</v>
      </c>
      <c r="I15" s="64">
        <f t="shared" si="0"/>
        <v>1299.1200000000001</v>
      </c>
      <c r="J15" s="19"/>
    </row>
    <row r="17" spans="1:3" x14ac:dyDescent="0.25">
      <c r="C17"/>
    </row>
    <row r="18" spans="1:3" x14ac:dyDescent="0.25">
      <c r="A18" s="34"/>
    </row>
  </sheetData>
  <mergeCells count="7">
    <mergeCell ref="A11:A13"/>
    <mergeCell ref="B11:H11"/>
    <mergeCell ref="I11:I13"/>
    <mergeCell ref="J11:J13"/>
    <mergeCell ref="B12:F12"/>
    <mergeCell ref="G12:G13"/>
    <mergeCell ref="H12:H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K15"/>
  <sheetViews>
    <sheetView workbookViewId="0">
      <selection activeCell="K29" sqref="K29"/>
    </sheetView>
  </sheetViews>
  <sheetFormatPr defaultRowHeight="15" x14ac:dyDescent="0.25"/>
  <cols>
    <col min="1" max="1" width="24" customWidth="1"/>
    <col min="2" max="2" width="17.5703125" style="14" customWidth="1"/>
    <col min="3" max="3" width="8.85546875" style="14" bestFit="1" customWidth="1"/>
    <col min="4" max="4" width="6.140625" style="14" bestFit="1" customWidth="1"/>
    <col min="5" max="5" width="15.5703125" style="14" bestFit="1" customWidth="1"/>
    <col min="6" max="6" width="7.5703125" style="14" bestFit="1" customWidth="1"/>
    <col min="7" max="7" width="6.140625" style="14" bestFit="1" customWidth="1"/>
    <col min="8" max="8" width="10.5703125" style="14" bestFit="1" customWidth="1"/>
    <col min="9" max="9" width="6.140625" style="14" bestFit="1" customWidth="1"/>
    <col min="10" max="10" width="33.140625" style="14" customWidth="1"/>
    <col min="11" max="11" width="26.42578125" bestFit="1" customWidth="1"/>
  </cols>
  <sheetData>
    <row r="1" spans="1:11" x14ac:dyDescent="0.25">
      <c r="A1" s="1" t="str">
        <f>+'[1]Names of Designated Individuals'!A1</f>
        <v>Queensway Carleton Hospital</v>
      </c>
    </row>
    <row r="2" spans="1:11" x14ac:dyDescent="0.25">
      <c r="A2" s="1" t="s">
        <v>9</v>
      </c>
    </row>
    <row r="3" spans="1:11" x14ac:dyDescent="0.25">
      <c r="A3" s="1"/>
    </row>
    <row r="4" spans="1:11" x14ac:dyDescent="0.25">
      <c r="A4" s="1" t="s">
        <v>35</v>
      </c>
      <c r="B4" s="89" t="str">
        <f>+'Summary-Review'!B4</f>
        <v>April 1, 2024 - September 30, 2024</v>
      </c>
      <c r="C4" s="89"/>
      <c r="D4" s="89"/>
      <c r="E4" s="89"/>
      <c r="F4" s="89"/>
      <c r="G4" s="89"/>
    </row>
    <row r="6" spans="1:11" x14ac:dyDescent="0.25">
      <c r="A6" s="1" t="s">
        <v>1</v>
      </c>
      <c r="B6" s="89" t="str">
        <f>'Names of Designated Individuals'!A14</f>
        <v>Ann Fuller</v>
      </c>
      <c r="C6" s="89"/>
      <c r="D6" s="89"/>
      <c r="E6" s="89"/>
      <c r="F6" s="89"/>
      <c r="G6" s="89"/>
    </row>
    <row r="7" spans="1:11" x14ac:dyDescent="0.25">
      <c r="D7" s="15"/>
    </row>
    <row r="8" spans="1:11" x14ac:dyDescent="0.25">
      <c r="A8" s="1" t="s">
        <v>2</v>
      </c>
      <c r="B8" s="93" t="str">
        <f>'Names of Designated Individuals'!B14</f>
        <v>Chief Communications Officer</v>
      </c>
      <c r="C8" s="93"/>
      <c r="D8" s="93"/>
      <c r="E8" s="93"/>
      <c r="F8" s="93"/>
      <c r="G8" s="93"/>
    </row>
    <row r="11" spans="1:11" ht="15" customHeight="1" x14ac:dyDescent="0.25">
      <c r="A11" s="79" t="s">
        <v>10</v>
      </c>
      <c r="B11" s="85" t="s">
        <v>11</v>
      </c>
      <c r="C11" s="86"/>
      <c r="D11" s="86"/>
      <c r="E11" s="86"/>
      <c r="F11" s="86"/>
      <c r="G11" s="86"/>
      <c r="H11" s="87"/>
      <c r="I11" s="79" t="s">
        <v>38</v>
      </c>
      <c r="J11" s="79" t="s">
        <v>12</v>
      </c>
    </row>
    <row r="12" spans="1:11" x14ac:dyDescent="0.25">
      <c r="A12" s="80"/>
      <c r="B12" s="82" t="s">
        <v>13</v>
      </c>
      <c r="C12" s="83"/>
      <c r="D12" s="83"/>
      <c r="E12" s="83"/>
      <c r="F12" s="84"/>
      <c r="G12" s="90" t="s">
        <v>14</v>
      </c>
      <c r="H12" s="90" t="s">
        <v>15</v>
      </c>
      <c r="I12" s="80"/>
      <c r="J12" s="80"/>
    </row>
    <row r="13" spans="1:11" x14ac:dyDescent="0.25">
      <c r="A13" s="81"/>
      <c r="B13" s="76" t="s">
        <v>36</v>
      </c>
      <c r="C13" s="76" t="s">
        <v>37</v>
      </c>
      <c r="D13" s="76" t="s">
        <v>16</v>
      </c>
      <c r="E13" s="76" t="s">
        <v>17</v>
      </c>
      <c r="F13" s="76" t="s">
        <v>18</v>
      </c>
      <c r="G13" s="91"/>
      <c r="H13" s="91"/>
      <c r="I13" s="81"/>
      <c r="J13" s="81"/>
      <c r="K13" s="56"/>
    </row>
    <row r="14" spans="1:11" x14ac:dyDescent="0.25">
      <c r="A14" s="46"/>
      <c r="B14" s="48"/>
      <c r="C14" s="48"/>
      <c r="D14" s="48"/>
      <c r="E14" s="48"/>
      <c r="F14" s="48"/>
      <c r="G14" s="49"/>
      <c r="H14" s="49"/>
      <c r="I14" s="63">
        <f>SUM(B14:H14)</f>
        <v>0</v>
      </c>
      <c r="J14" s="47"/>
    </row>
    <row r="15" spans="1:11" x14ac:dyDescent="0.25">
      <c r="A15" s="40" t="s">
        <v>38</v>
      </c>
      <c r="B15" s="62">
        <f t="shared" ref="B15:I15" si="0">SUM(B14:B14)</f>
        <v>0</v>
      </c>
      <c r="C15" s="62">
        <f t="shared" si="0"/>
        <v>0</v>
      </c>
      <c r="D15" s="62">
        <f t="shared" si="0"/>
        <v>0</v>
      </c>
      <c r="E15" s="62">
        <f t="shared" si="0"/>
        <v>0</v>
      </c>
      <c r="F15" s="62">
        <f t="shared" si="0"/>
        <v>0</v>
      </c>
      <c r="G15" s="62">
        <f t="shared" si="0"/>
        <v>0</v>
      </c>
      <c r="H15" s="62">
        <f t="shared" si="0"/>
        <v>0</v>
      </c>
      <c r="I15" s="63">
        <f t="shared" si="0"/>
        <v>0</v>
      </c>
      <c r="J15" s="18"/>
    </row>
  </sheetData>
  <mergeCells count="10">
    <mergeCell ref="B4:G4"/>
    <mergeCell ref="A11:A13"/>
    <mergeCell ref="B11:H11"/>
    <mergeCell ref="J11:J13"/>
    <mergeCell ref="B12:F12"/>
    <mergeCell ref="G12:G13"/>
    <mergeCell ref="H12:H13"/>
    <mergeCell ref="B8:G8"/>
    <mergeCell ref="B6:G6"/>
    <mergeCell ref="I11:I13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K17"/>
  <sheetViews>
    <sheetView workbookViewId="0">
      <selection activeCell="J14" sqref="J14"/>
    </sheetView>
  </sheetViews>
  <sheetFormatPr defaultRowHeight="15" x14ac:dyDescent="0.25"/>
  <cols>
    <col min="1" max="1" width="23.7109375" customWidth="1"/>
    <col min="2" max="2" width="33.140625" style="14" customWidth="1"/>
    <col min="3" max="3" width="9" style="14" bestFit="1" customWidth="1"/>
    <col min="4" max="4" width="6.140625" style="14" bestFit="1" customWidth="1"/>
    <col min="5" max="5" width="15.5703125" style="14" bestFit="1" customWidth="1"/>
    <col min="6" max="6" width="8" style="14" bestFit="1" customWidth="1"/>
    <col min="7" max="7" width="9" style="14" bestFit="1" customWidth="1"/>
    <col min="8" max="8" width="10.5703125" style="14" bestFit="1" customWidth="1"/>
    <col min="9" max="9" width="14.28515625" style="14" customWidth="1"/>
    <col min="10" max="10" width="33.42578125" style="14" bestFit="1" customWidth="1"/>
    <col min="11" max="11" width="26.42578125" hidden="1" customWidth="1"/>
  </cols>
  <sheetData>
    <row r="1" spans="1:11" x14ac:dyDescent="0.25">
      <c r="A1" s="1" t="str">
        <f>+'[1]Names of Designated Individuals'!A1</f>
        <v>Queensway Carleton Hospital</v>
      </c>
    </row>
    <row r="2" spans="1:11" x14ac:dyDescent="0.25">
      <c r="A2" s="1" t="s">
        <v>9</v>
      </c>
    </row>
    <row r="3" spans="1:11" x14ac:dyDescent="0.25">
      <c r="A3" s="1"/>
    </row>
    <row r="4" spans="1:11" ht="15" customHeight="1" x14ac:dyDescent="0.25">
      <c r="A4" s="1" t="s">
        <v>35</v>
      </c>
      <c r="B4" s="68" t="str">
        <f>+'Summary-Review'!B4</f>
        <v>April 1, 2024 - September 30, 2024</v>
      </c>
      <c r="C4" s="68"/>
      <c r="D4" s="68"/>
      <c r="E4" s="68"/>
      <c r="F4" s="68"/>
      <c r="G4" s="68"/>
    </row>
    <row r="6" spans="1:11" x14ac:dyDescent="0.25">
      <c r="A6" s="1" t="s">
        <v>1</v>
      </c>
      <c r="B6" s="73" t="e">
        <f>'Names of Designated Individuals'!#REF!</f>
        <v>#REF!</v>
      </c>
      <c r="C6" s="8"/>
      <c r="D6" s="8"/>
      <c r="E6" s="8"/>
      <c r="F6" s="8"/>
      <c r="G6" s="8"/>
    </row>
    <row r="7" spans="1:11" x14ac:dyDescent="0.25">
      <c r="D7" s="15"/>
    </row>
    <row r="8" spans="1:11" x14ac:dyDescent="0.25">
      <c r="A8" s="1" t="s">
        <v>2</v>
      </c>
      <c r="B8" s="7" t="e">
        <f>'Names of Designated Individuals'!#REF!</f>
        <v>#REF!</v>
      </c>
      <c r="C8" s="53"/>
      <c r="D8" s="53"/>
      <c r="E8" s="53"/>
      <c r="F8" s="53"/>
      <c r="G8" s="53"/>
    </row>
    <row r="11" spans="1:11" ht="15" customHeight="1" x14ac:dyDescent="0.25">
      <c r="A11" s="79" t="s">
        <v>10</v>
      </c>
      <c r="B11" s="85" t="s">
        <v>11</v>
      </c>
      <c r="C11" s="86"/>
      <c r="D11" s="86"/>
      <c r="E11" s="86"/>
      <c r="F11" s="86"/>
      <c r="G11" s="86"/>
      <c r="H11" s="87"/>
      <c r="I11" s="79" t="s">
        <v>38</v>
      </c>
      <c r="J11" s="79" t="s">
        <v>12</v>
      </c>
    </row>
    <row r="12" spans="1:11" x14ac:dyDescent="0.25">
      <c r="A12" s="80"/>
      <c r="B12" s="82" t="s">
        <v>13</v>
      </c>
      <c r="C12" s="83"/>
      <c r="D12" s="83"/>
      <c r="E12" s="83"/>
      <c r="F12" s="84"/>
      <c r="G12" s="90" t="s">
        <v>14</v>
      </c>
      <c r="H12" s="90" t="s">
        <v>15</v>
      </c>
      <c r="I12" s="80"/>
      <c r="J12" s="80"/>
    </row>
    <row r="13" spans="1:11" x14ac:dyDescent="0.25">
      <c r="A13" s="81"/>
      <c r="B13" s="76" t="s">
        <v>36</v>
      </c>
      <c r="C13" s="76" t="s">
        <v>37</v>
      </c>
      <c r="D13" s="76" t="s">
        <v>16</v>
      </c>
      <c r="E13" s="76" t="s">
        <v>17</v>
      </c>
      <c r="F13" s="76" t="s">
        <v>18</v>
      </c>
      <c r="G13" s="91"/>
      <c r="H13" s="91"/>
      <c r="I13" s="81"/>
      <c r="J13" s="81"/>
      <c r="K13" s="56" t="s">
        <v>44</v>
      </c>
    </row>
    <row r="14" spans="1:11" ht="15" customHeight="1" x14ac:dyDescent="0.25">
      <c r="A14" s="54"/>
      <c r="B14" s="36"/>
      <c r="C14" s="37"/>
      <c r="D14" s="36"/>
      <c r="E14" s="36"/>
      <c r="F14" s="36"/>
      <c r="G14" s="36"/>
      <c r="H14" s="36"/>
      <c r="I14" s="64">
        <f>SUM(B14:H14)</f>
        <v>0</v>
      </c>
      <c r="J14" s="19"/>
      <c r="K14" s="14" t="s">
        <v>43</v>
      </c>
    </row>
    <row r="15" spans="1:11" x14ac:dyDescent="0.25">
      <c r="A15" s="42" t="s">
        <v>38</v>
      </c>
      <c r="B15" s="64">
        <f t="shared" ref="B15:I15" si="0">SUM(B14:B14)</f>
        <v>0</v>
      </c>
      <c r="C15" s="64">
        <f t="shared" si="0"/>
        <v>0</v>
      </c>
      <c r="D15" s="64">
        <f t="shared" si="0"/>
        <v>0</v>
      </c>
      <c r="E15" s="64">
        <f t="shared" si="0"/>
        <v>0</v>
      </c>
      <c r="F15" s="64">
        <f t="shared" si="0"/>
        <v>0</v>
      </c>
      <c r="G15" s="64">
        <f t="shared" si="0"/>
        <v>0</v>
      </c>
      <c r="H15" s="64">
        <f t="shared" si="0"/>
        <v>0</v>
      </c>
      <c r="I15" s="64">
        <f t="shared" si="0"/>
        <v>0</v>
      </c>
      <c r="J15" s="19"/>
      <c r="K15" s="14"/>
    </row>
    <row r="17" spans="3:3" x14ac:dyDescent="0.25">
      <c r="C17"/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1c7735-da02-4ff6-b890-64905cf327d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6D515D8E77584FB517A8E46D689F8D" ma:contentTypeVersion="9" ma:contentTypeDescription="Create a new document." ma:contentTypeScope="" ma:versionID="e3dfc0b2c37164a2afff7857ee785ebf">
  <xsd:schema xmlns:xsd="http://www.w3.org/2001/XMLSchema" xmlns:xs="http://www.w3.org/2001/XMLSchema" xmlns:p="http://schemas.microsoft.com/office/2006/metadata/properties" xmlns:ns3="8a107b55-a4b9-48ce-8ae0-7c69dd40aa5b" xmlns:ns4="331c7735-da02-4ff6-b890-64905cf327d8" targetNamespace="http://schemas.microsoft.com/office/2006/metadata/properties" ma:root="true" ma:fieldsID="461aba72ebed0b5a3209cc44a702d999" ns3:_="" ns4:_="">
    <xsd:import namespace="8a107b55-a4b9-48ce-8ae0-7c69dd40aa5b"/>
    <xsd:import namespace="331c7735-da02-4ff6-b890-64905cf327d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DateTaken" minOccurs="0"/>
                <xsd:element ref="ns4:MediaServiceAutoTag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07b55-a4b9-48ce-8ae0-7c69dd40aa5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c7735-da02-4ff6-b890-64905cf32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BC434D-D77D-4EF6-8D1F-3DCED3124CD3}">
  <ds:schemaRefs>
    <ds:schemaRef ds:uri="http://schemas.microsoft.com/office/2006/metadata/properties"/>
    <ds:schemaRef ds:uri="8a107b55-a4b9-48ce-8ae0-7c69dd40aa5b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1c7735-da02-4ff6-b890-64905cf327d8"/>
  </ds:schemaRefs>
</ds:datastoreItem>
</file>

<file path=customXml/itemProps2.xml><?xml version="1.0" encoding="utf-8"?>
<ds:datastoreItem xmlns:ds="http://schemas.openxmlformats.org/officeDocument/2006/customXml" ds:itemID="{60D6B3C5-C57E-44D4-B425-047145B29A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F55BF5-3534-4B60-B7BF-185E2ECFD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07b55-a4b9-48ce-8ae0-7c69dd40aa5b"/>
    <ds:schemaRef ds:uri="331c7735-da02-4ff6-b890-64905cf327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Summary-Review</vt:lpstr>
      <vt:lpstr>Names of Designated Individuals</vt:lpstr>
      <vt:lpstr>Andrew Falconer</vt:lpstr>
      <vt:lpstr>Yvonne Wilson</vt:lpstr>
      <vt:lpstr>Cam Best</vt:lpstr>
      <vt:lpstr>Gisele Larocque</vt:lpstr>
      <vt:lpstr>Atul Aggarwal</vt:lpstr>
      <vt:lpstr>Ann Fuller</vt:lpstr>
      <vt:lpstr>Tim Pemberton</vt:lpstr>
      <vt:lpstr>Katalin Kovacs</vt:lpstr>
      <vt:lpstr>Rajiv Prihar</vt:lpstr>
    </vt:vector>
  </TitlesOfParts>
  <Company>QCH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AdminJD</dc:creator>
  <cp:lastModifiedBy>Stuart, Scott J.</cp:lastModifiedBy>
  <cp:lastPrinted>2022-05-27T13:39:34Z</cp:lastPrinted>
  <dcterms:created xsi:type="dcterms:W3CDTF">2014-04-28T14:07:42Z</dcterms:created>
  <dcterms:modified xsi:type="dcterms:W3CDTF">2024-10-31T20:03:58Z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0x0101001C6D515D8E77584FB517A8E46D689F8D</vt:lpwstr>
  </property>
</Properties>
</file>